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tabRatio="475"/>
  </bookViews>
  <sheets>
    <sheet name="Materiales" sheetId="200" r:id="rId1"/>
    <sheet name="Impresos" sheetId="201" r:id="rId2"/>
  </sheets>
  <definedNames>
    <definedName name="_xlnm.Print_Area" localSheetId="1">Impresos!$A$1:$F$25</definedName>
    <definedName name="_xlnm.Print_Area" localSheetId="0">Materiales!$A$1:$F$114</definedName>
    <definedName name="ddd" localSheetId="0">#REF!</definedName>
    <definedName name="ddd">#REF!</definedName>
    <definedName name="dddd" localSheetId="0">#REF!</definedName>
    <definedName name="dddd">#REF!</definedName>
    <definedName name="deeere" localSheetId="0">#REF!</definedName>
    <definedName name="deeere">#REF!</definedName>
    <definedName name="eee">#REF!</definedName>
    <definedName name="MyExchangeRate" localSheetId="0">#REF!</definedName>
    <definedName name="MyExchangeRate">#REF!</definedName>
    <definedName name="_xlnm.Print_Titles" localSheetId="0">Materiales!$1:$5</definedName>
  </definedNames>
  <calcPr calcId="125725"/>
</workbook>
</file>

<file path=xl/calcChain.xml><?xml version="1.0" encoding="utf-8"?>
<calcChain xmlns="http://schemas.openxmlformats.org/spreadsheetml/2006/main">
  <c r="E9" i="201"/>
  <c r="E6"/>
  <c r="F65" i="200"/>
  <c r="F66"/>
  <c r="F67"/>
  <c r="F12"/>
  <c r="F87" l="1"/>
  <c r="F8" i="201"/>
  <c r="F22" i="200"/>
  <c r="F13"/>
  <c r="F11" i="201"/>
  <c r="F9"/>
  <c r="F8" i="200"/>
  <c r="F47"/>
  <c r="F74"/>
  <c r="F64"/>
  <c r="F77"/>
  <c r="G27"/>
  <c r="F9"/>
  <c r="F10"/>
  <c r="F11"/>
  <c r="F14"/>
  <c r="F15"/>
  <c r="F16"/>
  <c r="F17"/>
  <c r="F18"/>
  <c r="F19"/>
  <c r="F20"/>
  <c r="F21"/>
  <c r="F23"/>
  <c r="F24"/>
  <c r="F25"/>
  <c r="F28"/>
  <c r="F29"/>
  <c r="F30"/>
  <c r="F31"/>
  <c r="F32"/>
  <c r="F34"/>
  <c r="F37"/>
  <c r="F38"/>
  <c r="F39"/>
  <c r="F40"/>
  <c r="F41"/>
  <c r="F42"/>
  <c r="F43"/>
  <c r="F44"/>
  <c r="F45"/>
  <c r="F46"/>
  <c r="F56"/>
  <c r="F57"/>
  <c r="F58"/>
  <c r="F59"/>
  <c r="F60"/>
  <c r="F61"/>
  <c r="F62"/>
  <c r="F63"/>
  <c r="F68"/>
  <c r="F69"/>
  <c r="F72"/>
  <c r="F75"/>
  <c r="F76"/>
  <c r="F78"/>
  <c r="F79"/>
  <c r="F80"/>
  <c r="F82"/>
  <c r="F83"/>
  <c r="F84"/>
  <c r="F85"/>
  <c r="F95"/>
  <c r="F96"/>
  <c r="F97"/>
  <c r="F98"/>
  <c r="F6" i="201"/>
  <c r="F10"/>
  <c r="F7"/>
  <c r="F33" i="200"/>
  <c r="F91"/>
  <c r="G93"/>
  <c r="G94"/>
  <c r="F92"/>
  <c r="F81"/>
  <c r="F7"/>
  <c r="F73"/>
  <c r="F71"/>
  <c r="F70"/>
  <c r="G45"/>
  <c r="G29"/>
  <c r="F35"/>
  <c r="G69"/>
  <c r="F36"/>
  <c r="F51"/>
  <c r="G49"/>
  <c r="G50"/>
  <c r="F52"/>
  <c r="G53"/>
  <c r="G54"/>
  <c r="G55"/>
  <c r="F48"/>
  <c r="G9"/>
  <c r="G10"/>
  <c r="G15"/>
  <c r="G17"/>
  <c r="G18"/>
  <c r="G20"/>
  <c r="G21"/>
  <c r="G22"/>
  <c r="G23"/>
  <c r="G24"/>
  <c r="G25"/>
  <c r="G28"/>
  <c r="G30"/>
  <c r="G31"/>
  <c r="G34"/>
  <c r="G37"/>
  <c r="G38"/>
  <c r="G39"/>
  <c r="G40"/>
  <c r="G41"/>
  <c r="G42"/>
  <c r="G43"/>
  <c r="G46"/>
  <c r="G47"/>
  <c r="G56"/>
  <c r="G57"/>
  <c r="G58"/>
  <c r="G59"/>
  <c r="G60"/>
  <c r="G61"/>
  <c r="G62"/>
  <c r="G63"/>
  <c r="G68"/>
  <c r="G72"/>
  <c r="G75"/>
  <c r="G78"/>
  <c r="G79"/>
  <c r="G80"/>
  <c r="G83"/>
  <c r="G84"/>
  <c r="G85"/>
  <c r="G95"/>
  <c r="G96"/>
  <c r="G97"/>
  <c r="G98"/>
  <c r="G6"/>
  <c r="F26"/>
  <c r="G13"/>
  <c r="F6"/>
  <c r="G103"/>
  <c r="G102"/>
  <c r="G101"/>
  <c r="G100"/>
  <c r="G99"/>
  <c r="G90"/>
  <c r="F89"/>
  <c r="F88"/>
  <c r="G86"/>
  <c r="F27" l="1"/>
  <c r="G74"/>
  <c r="F12" i="201"/>
  <c r="G73" i="200"/>
  <c r="G71"/>
  <c r="G92"/>
  <c r="G35"/>
  <c r="F103"/>
  <c r="F101"/>
  <c r="F99"/>
  <c r="F93"/>
  <c r="F86"/>
  <c r="F55"/>
  <c r="F53"/>
  <c r="F49"/>
  <c r="F102"/>
  <c r="F100"/>
  <c r="F94"/>
  <c r="F90"/>
  <c r="F54"/>
  <c r="F50"/>
  <c r="G48"/>
  <c r="G44"/>
  <c r="G70"/>
  <c r="G36"/>
  <c r="G26"/>
  <c r="G89"/>
  <c r="G52"/>
  <c r="G76"/>
  <c r="G88"/>
  <c r="G14"/>
  <c r="G51"/>
  <c r="F104" l="1"/>
  <c r="G104"/>
</calcChain>
</file>

<file path=xl/sharedStrings.xml><?xml version="1.0" encoding="utf-8"?>
<sst xmlns="http://schemas.openxmlformats.org/spreadsheetml/2006/main" count="336" uniqueCount="141">
  <si>
    <t>Diskettes</t>
  </si>
  <si>
    <t>Carpetas p/Documentos 3 Argollas 2´´</t>
  </si>
  <si>
    <t>Carpetas p/Documentos 3 Argollas 3´´</t>
  </si>
  <si>
    <t>Dispensador de cinta pegante</t>
  </si>
  <si>
    <t>Tablilla de madera (clipboard) 9 x 12</t>
  </si>
  <si>
    <t>Tóner 49A, impresora HP 1320tn</t>
  </si>
  <si>
    <t>Tóner 64A, impresora HP P4515tn</t>
  </si>
  <si>
    <t>Cinta adhesiva</t>
  </si>
  <si>
    <t>Clip 33mm</t>
  </si>
  <si>
    <t>Clip 50mm</t>
  </si>
  <si>
    <t>DVD</t>
  </si>
  <si>
    <t xml:space="preserve">Ganchos Billeteros 1´´ </t>
  </si>
  <si>
    <t xml:space="preserve">Ganchos Billeteros 3/4´´ </t>
  </si>
  <si>
    <t>Ganchos p/Folder</t>
  </si>
  <si>
    <t>Grapadora</t>
  </si>
  <si>
    <t>Grapas pequeñas</t>
  </si>
  <si>
    <t>Grapas grandes</t>
  </si>
  <si>
    <t>Label para CD</t>
  </si>
  <si>
    <t>Lapiceros Azul</t>
  </si>
  <si>
    <t>Libretas Rayadas Gr. 8 1/2 x 11</t>
  </si>
  <si>
    <t>Libretas Rayadas Peq. 5 x 8</t>
  </si>
  <si>
    <t>Libro Banco 4 columnas</t>
  </si>
  <si>
    <t>Libro Record 300 paginas</t>
  </si>
  <si>
    <t>Papel Bond 8 1/2 x 11</t>
  </si>
  <si>
    <t>Papel Bond 8 1/2 x 14</t>
  </si>
  <si>
    <t>Papel Satinado 8 1/2 x 11</t>
  </si>
  <si>
    <t>Papel Sumadora</t>
  </si>
  <si>
    <t>Pega Stick 40gr</t>
  </si>
  <si>
    <t>Porta Clips</t>
  </si>
  <si>
    <t>Post-It 1 1/2 x 2</t>
  </si>
  <si>
    <t>Post-It 3 x 3</t>
  </si>
  <si>
    <t xml:space="preserve">Separador 3 hoyos </t>
  </si>
  <si>
    <t>Sobre para CD</t>
  </si>
  <si>
    <t>Sobre tamaño 10 x 15 con timbrado DIGEIG</t>
  </si>
  <si>
    <t>Perforadora de 2 hoyos</t>
  </si>
  <si>
    <t>Label 2´´ x 4´´ p/s manila, ML-1000</t>
  </si>
  <si>
    <t>Espirales Encuadernación 14mm</t>
  </si>
  <si>
    <t>Espirales Encuadernación 20mm</t>
  </si>
  <si>
    <t>Lápiz Carbón</t>
  </si>
  <si>
    <t>Protector de hojas plástica</t>
  </si>
  <si>
    <t>Regla Plástica 12´´</t>
  </si>
  <si>
    <t>Dirección General de Ética e Integridad Gubernamental</t>
  </si>
  <si>
    <t>Espirales Encuadernacion 10mm</t>
  </si>
  <si>
    <t>SUBCUENTA</t>
  </si>
  <si>
    <t>CANTIDAD</t>
  </si>
  <si>
    <t>DESCRIPCION</t>
  </si>
  <si>
    <t>TOTALES RD$</t>
  </si>
  <si>
    <t>PRECIO UNITARIO RD$</t>
  </si>
  <si>
    <t>2.3.9.2.01</t>
  </si>
  <si>
    <t>2.3.3.1.01</t>
  </si>
  <si>
    <t>TOTAL GENERAL RD$</t>
  </si>
  <si>
    <t>Bandeja plasticas Bertical</t>
  </si>
  <si>
    <t>Lapiceros Rojo</t>
  </si>
  <si>
    <t>Pergaminos encuadernación Disferente colores</t>
  </si>
  <si>
    <t>Resaltadores Amarillo</t>
  </si>
  <si>
    <t>Resaltadores Azul</t>
  </si>
  <si>
    <t>UNIDAD DE MEDIDA</t>
  </si>
  <si>
    <t>UNIDAD</t>
  </si>
  <si>
    <t>CAJA (100/1)</t>
  </si>
  <si>
    <t>CAJA (50/1)</t>
  </si>
  <si>
    <t>CAJA (25/1)</t>
  </si>
  <si>
    <t>CAJA (12/1)</t>
  </si>
  <si>
    <t>CAJA (5000/1)</t>
  </si>
  <si>
    <t>CAJA (1000/1)</t>
  </si>
  <si>
    <t>CAJA (10/1)</t>
  </si>
  <si>
    <t>RESMA</t>
  </si>
  <si>
    <t>PAQTE DE (50/1)</t>
  </si>
  <si>
    <t>PAQTE DE (100/1)</t>
  </si>
  <si>
    <t>Toner impresora RICOH MP301 color negro</t>
  </si>
  <si>
    <t>Tóner 05A CE505A Negro</t>
  </si>
  <si>
    <t>Tóner 05A CE505D Negro</t>
  </si>
  <si>
    <t>Tóner  504, Serial CE251A</t>
  </si>
  <si>
    <t>Tóner 504, Serial CE252A</t>
  </si>
  <si>
    <t>Tóner 504, Serial CE253A</t>
  </si>
  <si>
    <t>Tóner 305, Serial CE411A</t>
  </si>
  <si>
    <t>Tóner 305, Serial CE412A</t>
  </si>
  <si>
    <t>Tóner 305, Serial CE413A</t>
  </si>
  <si>
    <t>Gomitas</t>
  </si>
  <si>
    <t>CAJA (250/1)</t>
  </si>
  <si>
    <t>Tóner 304, Serial CC530A</t>
  </si>
  <si>
    <t>Tóner 304, Serial CC531A</t>
  </si>
  <si>
    <t>Tóner 304, Serial CC532A</t>
  </si>
  <si>
    <t>Tóner 304, Serial CC533A</t>
  </si>
  <si>
    <t>CD</t>
  </si>
  <si>
    <t>Cera para dedos (separa hojas)</t>
  </si>
  <si>
    <t>Sacapunta</t>
  </si>
  <si>
    <t>Folders 8 1/2 x 14</t>
  </si>
  <si>
    <t>Marcador Negro para Pizarra</t>
  </si>
  <si>
    <t>Marcador Rojo para Pizarra</t>
  </si>
  <si>
    <t>Marcador Verde para Pizarra</t>
  </si>
  <si>
    <t>Marcador Rojo Permanente</t>
  </si>
  <si>
    <t>Marcador Verde Permanente</t>
  </si>
  <si>
    <t>Marcador Azul Permanente</t>
  </si>
  <si>
    <t>Marcador Azul para Pizarra</t>
  </si>
  <si>
    <t>Corrector Liquido Blanco</t>
  </si>
  <si>
    <t>PAQTE DE (12/1)</t>
  </si>
  <si>
    <t>Tintas en cintas para sumadoras electricas</t>
  </si>
  <si>
    <t>Cartonite en blanco 8 1/2 x 11</t>
  </si>
  <si>
    <t>Bandeja plasticas Horizontal</t>
  </si>
  <si>
    <t xml:space="preserve">Péndales 8 1/2 x 11 </t>
  </si>
  <si>
    <t xml:space="preserve">Folders 8 1/2 x 11 </t>
  </si>
  <si>
    <t>Porta Lapiz</t>
  </si>
  <si>
    <t>Cinta adhesiva doble cara</t>
  </si>
  <si>
    <t>Péndales 8 1/2 x 14</t>
  </si>
  <si>
    <t>Tijeras</t>
  </si>
  <si>
    <t>Tóner 305, Serial CE410A</t>
  </si>
  <si>
    <t>CAJA DE 48 (5/1)</t>
  </si>
  <si>
    <t>Carpetas con logo DIGEG</t>
  </si>
  <si>
    <t>Brochure DIGEIG</t>
  </si>
  <si>
    <t>TOTAL GENERAL</t>
  </si>
  <si>
    <t>PRECIO      UNITARIO RD$</t>
  </si>
  <si>
    <t>Caja (12/1)</t>
  </si>
  <si>
    <t>Binder Clips Grande</t>
  </si>
  <si>
    <t>Docena</t>
  </si>
  <si>
    <t>Resma de Papel Timbrado</t>
  </si>
  <si>
    <t>Sacagrapas</t>
  </si>
  <si>
    <t>Pergaminos transparente 8 1/2 x 11</t>
  </si>
  <si>
    <t>Pergaminos transparente 8 1/2 x 13</t>
  </si>
  <si>
    <t>Borras de Gomas</t>
  </si>
  <si>
    <t>CAJAS (100/1)</t>
  </si>
  <si>
    <t>Binder Clips de peq.</t>
  </si>
  <si>
    <t>Marcador Negro  Permanente</t>
  </si>
  <si>
    <t>Tarjeta de Invitacion con Sobre 6 X 8 1/4</t>
  </si>
  <si>
    <t>PAQUETES (100/1)</t>
  </si>
  <si>
    <t xml:space="preserve">Sobres de cartas </t>
  </si>
  <si>
    <t>Tóner  504, Serial CE250A</t>
  </si>
  <si>
    <t>Toner impresora RICOH MPC2503 color N.</t>
  </si>
  <si>
    <t>Toner impresora RICOH MPC2503 color Am.</t>
  </si>
  <si>
    <t>Toner impresora RICOH MPC2503 color M.</t>
  </si>
  <si>
    <t>Toner impresora RICOH MPC2503 color Az.</t>
  </si>
  <si>
    <t>Angel Lopez</t>
  </si>
  <si>
    <t>Aux. Administrativo I</t>
  </si>
  <si>
    <t>CAJAS 250/1</t>
  </si>
  <si>
    <t>Enc. Almacen de Materiales de Oficina:</t>
  </si>
  <si>
    <t>Cartonite  opalina 8.5 x 11 pulgs</t>
  </si>
  <si>
    <t>2.3.9.6.01</t>
  </si>
  <si>
    <t>Pilas AA</t>
  </si>
  <si>
    <t>Pilas AAA</t>
  </si>
  <si>
    <t>Pilas Cuadradas 9v</t>
  </si>
  <si>
    <t>Relación de Inventario de Impresos al 30/09/2016</t>
  </si>
  <si>
    <t>Relación de Inventario en Almacén al 30/09/2016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</si>
</sst>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00000000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3" fontId="4" fillId="0" borderId="0" xfId="3" applyFont="1" applyBorder="1" applyAlignment="1">
      <alignment horizontal="center" vertical="center" wrapText="1"/>
    </xf>
    <xf numFmtId="43" fontId="4" fillId="0" borderId="1" xfId="3" applyFont="1" applyBorder="1" applyAlignment="1">
      <alignment horizontal="center" vertical="center"/>
    </xf>
    <xf numFmtId="43" fontId="4" fillId="0" borderId="1" xfId="3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3" fontId="7" fillId="2" borderId="1" xfId="3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3" fontId="3" fillId="2" borderId="1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2" fontId="4" fillId="0" borderId="1" xfId="0" applyNumberFormat="1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43" fontId="3" fillId="2" borderId="1" xfId="3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39" fontId="4" fillId="0" borderId="1" xfId="3" applyNumberFormat="1" applyFont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43" fontId="9" fillId="0" borderId="0" xfId="3" applyFont="1" applyBorder="1" applyAlignment="1">
      <alignment horizontal="right" wrapText="1"/>
    </xf>
    <xf numFmtId="1" fontId="4" fillId="0" borderId="3" xfId="0" applyNumberFormat="1" applyFont="1" applyBorder="1" applyAlignment="1">
      <alignment horizontal="center" vertical="center"/>
    </xf>
    <xf numFmtId="43" fontId="7" fillId="0" borderId="5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wrapText="1"/>
    </xf>
    <xf numFmtId="12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9" fontId="4" fillId="0" borderId="3" xfId="3" applyNumberFormat="1" applyFont="1" applyBorder="1" applyAlignment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43" fontId="7" fillId="2" borderId="6" xfId="3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5">
    <cellStyle name="Comma_D2006" xfId="2"/>
    <cellStyle name="Millares" xfId="3" builtinId="3"/>
    <cellStyle name="Normal" xfId="0" builtinId="0"/>
    <cellStyle name="Normal 2" xfId="4"/>
    <cellStyle name="Normal_Hoja1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144977</xdr:colOff>
      <xdr:row>0</xdr:row>
      <xdr:rowOff>72136</xdr:rowOff>
    </xdr:from>
    <xdr:to>
      <xdr:col>1</xdr:col>
      <xdr:colOff>454375</xdr:colOff>
      <xdr:row>0</xdr:row>
      <xdr:rowOff>696865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977" y="72136"/>
          <a:ext cx="1190461" cy="624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642937</xdr:colOff>
      <xdr:row>0</xdr:row>
      <xdr:rowOff>80543</xdr:rowOff>
    </xdr:from>
    <xdr:to>
      <xdr:col>4</xdr:col>
      <xdr:colOff>797745</xdr:colOff>
      <xdr:row>0</xdr:row>
      <xdr:rowOff>719278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81625" y="80543"/>
          <a:ext cx="1000151" cy="6387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273845</xdr:colOff>
      <xdr:row>111</xdr:row>
      <xdr:rowOff>23812</xdr:rowOff>
    </xdr:from>
    <xdr:to>
      <xdr:col>1</xdr:col>
      <xdr:colOff>2151170</xdr:colOff>
      <xdr:row>111</xdr:row>
      <xdr:rowOff>23812</xdr:rowOff>
    </xdr:to>
    <xdr:cxnSp macro="">
      <xdr:nvCxnSpPr>
        <xdr:cNvPr id="4" name="3 Conector recto"/>
        <xdr:cNvCxnSpPr/>
      </xdr:nvCxnSpPr>
      <xdr:spPr>
        <a:xfrm>
          <a:off x="1154908" y="23979187"/>
          <a:ext cx="1877325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57150</xdr:rowOff>
    </xdr:from>
    <xdr:to>
      <xdr:col>1</xdr:col>
      <xdr:colOff>466726</xdr:colOff>
      <xdr:row>0</xdr:row>
      <xdr:rowOff>681879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57150"/>
          <a:ext cx="1104900" cy="624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714375</xdr:colOff>
      <xdr:row>0</xdr:row>
      <xdr:rowOff>47625</xdr:rowOff>
    </xdr:from>
    <xdr:to>
      <xdr:col>5</xdr:col>
      <xdr:colOff>752501</xdr:colOff>
      <xdr:row>0</xdr:row>
      <xdr:rowOff>686360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33925" y="47625"/>
          <a:ext cx="1000151" cy="6387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673895</xdr:colOff>
      <xdr:row>19</xdr:row>
      <xdr:rowOff>4762</xdr:rowOff>
    </xdr:from>
    <xdr:to>
      <xdr:col>2</xdr:col>
      <xdr:colOff>398570</xdr:colOff>
      <xdr:row>19</xdr:row>
      <xdr:rowOff>4762</xdr:rowOff>
    </xdr:to>
    <xdr:cxnSp macro="">
      <xdr:nvCxnSpPr>
        <xdr:cNvPr id="5" name="4 Conector recto"/>
        <xdr:cNvCxnSpPr/>
      </xdr:nvCxnSpPr>
      <xdr:spPr>
        <a:xfrm>
          <a:off x="1502570" y="6062662"/>
          <a:ext cx="99150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2"/>
  <sheetViews>
    <sheetView tabSelected="1" zoomScale="80" zoomScaleNormal="80" workbookViewId="0">
      <selection activeCell="H5" sqref="H5"/>
    </sheetView>
  </sheetViews>
  <sheetFormatPr baseColWidth="10" defaultColWidth="9.140625" defaultRowHeight="15.75" customHeight="1"/>
  <cols>
    <col min="1" max="1" width="13.140625" style="14" customWidth="1"/>
    <col min="2" max="2" width="39" style="6" customWidth="1"/>
    <col min="3" max="3" width="19" style="6" customWidth="1"/>
    <col min="4" max="4" width="12.7109375" style="6" customWidth="1"/>
    <col min="5" max="5" width="12.7109375" style="7" customWidth="1"/>
    <col min="6" max="6" width="13.140625" style="4" customWidth="1"/>
    <col min="7" max="7" width="13" style="4" hidden="1" customWidth="1"/>
    <col min="8" max="8" width="13" style="4" customWidth="1"/>
    <col min="9" max="16384" width="9.140625" style="4"/>
  </cols>
  <sheetData>
    <row r="1" spans="1:7" ht="58.5" customHeight="1"/>
    <row r="2" spans="1:7" s="10" customFormat="1" ht="26.25" customHeight="1">
      <c r="A2" s="53" t="s">
        <v>41</v>
      </c>
      <c r="B2" s="53"/>
      <c r="C2" s="53"/>
      <c r="D2" s="53"/>
      <c r="E2" s="53"/>
    </row>
    <row r="3" spans="1:7" s="10" customFormat="1" ht="21.75" customHeight="1">
      <c r="A3" s="53" t="s">
        <v>140</v>
      </c>
      <c r="B3" s="53"/>
      <c r="C3" s="53"/>
      <c r="D3" s="53"/>
      <c r="E3" s="53"/>
    </row>
    <row r="4" spans="1:7" ht="7.5" customHeight="1"/>
    <row r="5" spans="1:7" s="13" customFormat="1" ht="45">
      <c r="A5" s="29" t="s">
        <v>43</v>
      </c>
      <c r="B5" s="11" t="s">
        <v>45</v>
      </c>
      <c r="C5" s="12" t="s">
        <v>56</v>
      </c>
      <c r="D5" s="47" t="s">
        <v>44</v>
      </c>
      <c r="E5" s="48" t="s">
        <v>47</v>
      </c>
      <c r="F5" s="12" t="s">
        <v>46</v>
      </c>
    </row>
    <row r="6" spans="1:7" ht="17.25" customHeight="1">
      <c r="A6" s="17" t="s">
        <v>48</v>
      </c>
      <c r="B6" s="18" t="s">
        <v>51</v>
      </c>
      <c r="C6" s="43" t="s">
        <v>57</v>
      </c>
      <c r="D6" s="50">
        <v>13</v>
      </c>
      <c r="E6" s="51">
        <v>86.2</v>
      </c>
      <c r="F6" s="46">
        <f t="shared" ref="F6:F72" si="0">E6*D6</f>
        <v>1120.6000000000001</v>
      </c>
      <c r="G6" s="28" t="e">
        <f>#REF!*E6</f>
        <v>#REF!</v>
      </c>
    </row>
    <row r="7" spans="1:7" ht="17.25" customHeight="1">
      <c r="A7" s="17" t="s">
        <v>48</v>
      </c>
      <c r="B7" s="18" t="s">
        <v>98</v>
      </c>
      <c r="C7" s="43" t="s">
        <v>57</v>
      </c>
      <c r="D7" s="50">
        <v>5</v>
      </c>
      <c r="E7" s="51">
        <v>209.45</v>
      </c>
      <c r="F7" s="46">
        <f t="shared" si="0"/>
        <v>1047.25</v>
      </c>
      <c r="G7" s="28"/>
    </row>
    <row r="8" spans="1:7" ht="17.25" customHeight="1">
      <c r="A8" s="17" t="s">
        <v>48</v>
      </c>
      <c r="B8" s="18" t="s">
        <v>118</v>
      </c>
      <c r="C8" s="43" t="s">
        <v>57</v>
      </c>
      <c r="D8" s="50">
        <v>11</v>
      </c>
      <c r="E8" s="51">
        <v>18.29</v>
      </c>
      <c r="F8" s="46">
        <f t="shared" ref="F8" si="1">E8*D8</f>
        <v>201.19</v>
      </c>
      <c r="G8" s="28"/>
    </row>
    <row r="9" spans="1:7" ht="17.25" customHeight="1">
      <c r="A9" s="17" t="s">
        <v>48</v>
      </c>
      <c r="B9" s="19" t="s">
        <v>1</v>
      </c>
      <c r="C9" s="44" t="s">
        <v>57</v>
      </c>
      <c r="D9" s="50">
        <v>0</v>
      </c>
      <c r="E9" s="51">
        <v>253.7</v>
      </c>
      <c r="F9" s="46">
        <f t="shared" si="0"/>
        <v>0</v>
      </c>
      <c r="G9" s="28" t="e">
        <f>#REF!*E9</f>
        <v>#REF!</v>
      </c>
    </row>
    <row r="10" spans="1:7" ht="17.25" customHeight="1">
      <c r="A10" s="17" t="s">
        <v>48</v>
      </c>
      <c r="B10" s="19" t="s">
        <v>2</v>
      </c>
      <c r="C10" s="44" t="s">
        <v>57</v>
      </c>
      <c r="D10" s="50">
        <v>12</v>
      </c>
      <c r="E10" s="51">
        <v>265.5</v>
      </c>
      <c r="F10" s="46">
        <f t="shared" si="0"/>
        <v>3186</v>
      </c>
      <c r="G10" s="28" t="e">
        <f>#REF!*#REF!</f>
        <v>#REF!</v>
      </c>
    </row>
    <row r="11" spans="1:7" ht="17.25" customHeight="1">
      <c r="A11" s="17" t="s">
        <v>48</v>
      </c>
      <c r="B11" s="19" t="s">
        <v>97</v>
      </c>
      <c r="C11" s="44" t="s">
        <v>65</v>
      </c>
      <c r="D11" s="50">
        <v>3</v>
      </c>
      <c r="E11" s="51">
        <v>607.70000000000005</v>
      </c>
      <c r="F11" s="46">
        <f t="shared" si="0"/>
        <v>1823.1000000000001</v>
      </c>
      <c r="G11" s="28"/>
    </row>
    <row r="12" spans="1:7" ht="17.25" customHeight="1">
      <c r="A12" s="17" t="s">
        <v>48</v>
      </c>
      <c r="B12" s="19" t="s">
        <v>134</v>
      </c>
      <c r="C12" s="44" t="s">
        <v>65</v>
      </c>
      <c r="D12" s="50">
        <v>3</v>
      </c>
      <c r="E12" s="52">
        <v>1298</v>
      </c>
      <c r="F12" s="46">
        <f t="shared" si="0"/>
        <v>3894</v>
      </c>
      <c r="G12" s="28"/>
    </row>
    <row r="13" spans="1:7" ht="17.25" customHeight="1">
      <c r="A13" s="17" t="s">
        <v>48</v>
      </c>
      <c r="B13" s="19" t="s">
        <v>83</v>
      </c>
      <c r="C13" s="44" t="s">
        <v>59</v>
      </c>
      <c r="D13" s="50">
        <v>11</v>
      </c>
      <c r="E13" s="51">
        <v>507.4</v>
      </c>
      <c r="F13" s="46">
        <f t="shared" si="0"/>
        <v>5581.4</v>
      </c>
      <c r="G13" s="28" t="e">
        <f>#REF!*#REF!</f>
        <v>#REF!</v>
      </c>
    </row>
    <row r="14" spans="1:7" ht="17.25" customHeight="1">
      <c r="A14" s="17" t="s">
        <v>48</v>
      </c>
      <c r="B14" s="19" t="s">
        <v>84</v>
      </c>
      <c r="C14" s="44" t="s">
        <v>57</v>
      </c>
      <c r="D14" s="50">
        <v>12</v>
      </c>
      <c r="E14" s="51">
        <v>58.95</v>
      </c>
      <c r="F14" s="46">
        <f t="shared" si="0"/>
        <v>707.40000000000009</v>
      </c>
      <c r="G14" s="28" t="e">
        <f>#REF!*E14</f>
        <v>#REF!</v>
      </c>
    </row>
    <row r="15" spans="1:7" ht="17.25" customHeight="1">
      <c r="A15" s="17" t="s">
        <v>48</v>
      </c>
      <c r="B15" s="19" t="s">
        <v>7</v>
      </c>
      <c r="C15" s="44" t="s">
        <v>113</v>
      </c>
      <c r="D15" s="50">
        <v>3</v>
      </c>
      <c r="E15" s="51">
        <v>457.63</v>
      </c>
      <c r="F15" s="46">
        <f t="shared" si="0"/>
        <v>1372.8899999999999</v>
      </c>
      <c r="G15" s="28" t="e">
        <f>#REF!*E15</f>
        <v>#REF!</v>
      </c>
    </row>
    <row r="16" spans="1:7" ht="17.25" customHeight="1">
      <c r="A16" s="17" t="s">
        <v>48</v>
      </c>
      <c r="B16" s="19" t="s">
        <v>102</v>
      </c>
      <c r="C16" s="44" t="s">
        <v>57</v>
      </c>
      <c r="D16" s="50">
        <v>6</v>
      </c>
      <c r="E16" s="51">
        <v>64.900000000000006</v>
      </c>
      <c r="F16" s="46">
        <f t="shared" si="0"/>
        <v>389.40000000000003</v>
      </c>
      <c r="G16" s="28"/>
    </row>
    <row r="17" spans="1:7" ht="17.25" customHeight="1">
      <c r="A17" s="17" t="s">
        <v>48</v>
      </c>
      <c r="B17" s="20" t="s">
        <v>8</v>
      </c>
      <c r="C17" s="45" t="s">
        <v>58</v>
      </c>
      <c r="D17" s="50">
        <v>11</v>
      </c>
      <c r="E17" s="51">
        <v>8.14</v>
      </c>
      <c r="F17" s="46">
        <f t="shared" si="0"/>
        <v>89.54</v>
      </c>
      <c r="G17" s="28" t="e">
        <f>#REF!*E17</f>
        <v>#REF!</v>
      </c>
    </row>
    <row r="18" spans="1:7" ht="17.25" customHeight="1">
      <c r="A18" s="17" t="s">
        <v>48</v>
      </c>
      <c r="B18" s="19" t="s">
        <v>9</v>
      </c>
      <c r="C18" s="45" t="s">
        <v>58</v>
      </c>
      <c r="D18" s="50">
        <v>20</v>
      </c>
      <c r="E18" s="51">
        <v>22.48</v>
      </c>
      <c r="F18" s="46">
        <f t="shared" si="0"/>
        <v>449.6</v>
      </c>
      <c r="G18" s="28" t="e">
        <f>#REF!*E18</f>
        <v>#REF!</v>
      </c>
    </row>
    <row r="19" spans="1:7" ht="17.25" customHeight="1">
      <c r="A19" s="17" t="s">
        <v>48</v>
      </c>
      <c r="B19" s="2" t="s">
        <v>94</v>
      </c>
      <c r="C19" s="45" t="s">
        <v>57</v>
      </c>
      <c r="D19" s="50">
        <v>5</v>
      </c>
      <c r="E19" s="51">
        <v>39.950000000000003</v>
      </c>
      <c r="F19" s="46">
        <f t="shared" si="0"/>
        <v>199.75</v>
      </c>
      <c r="G19" s="28"/>
    </row>
    <row r="20" spans="1:7" ht="17.25" customHeight="1">
      <c r="A20" s="17" t="s">
        <v>48</v>
      </c>
      <c r="B20" s="1" t="s">
        <v>3</v>
      </c>
      <c r="C20" s="43" t="s">
        <v>57</v>
      </c>
      <c r="D20" s="50">
        <v>10</v>
      </c>
      <c r="E20" s="51">
        <v>106.2</v>
      </c>
      <c r="F20" s="46">
        <f t="shared" si="0"/>
        <v>1062</v>
      </c>
      <c r="G20" s="28" t="e">
        <f>#REF!*E20</f>
        <v>#REF!</v>
      </c>
    </row>
    <row r="21" spans="1:7" ht="17.25" customHeight="1">
      <c r="A21" s="17" t="s">
        <v>48</v>
      </c>
      <c r="B21" s="19" t="s">
        <v>0</v>
      </c>
      <c r="C21" s="44" t="s">
        <v>57</v>
      </c>
      <c r="D21" s="50">
        <v>16</v>
      </c>
      <c r="E21" s="51">
        <v>15.36</v>
      </c>
      <c r="F21" s="46">
        <f t="shared" si="0"/>
        <v>245.76</v>
      </c>
      <c r="G21" s="28" t="e">
        <f>#REF!*E21</f>
        <v>#REF!</v>
      </c>
    </row>
    <row r="22" spans="1:7" ht="17.25" customHeight="1">
      <c r="A22" s="17" t="s">
        <v>48</v>
      </c>
      <c r="B22" s="19" t="s">
        <v>10</v>
      </c>
      <c r="C22" s="44" t="s">
        <v>59</v>
      </c>
      <c r="D22" s="50">
        <v>1</v>
      </c>
      <c r="E22" s="51">
        <v>595.9</v>
      </c>
      <c r="F22" s="46">
        <f t="shared" si="0"/>
        <v>595.9</v>
      </c>
      <c r="G22" s="28" t="e">
        <f>#REF!*E22</f>
        <v>#REF!</v>
      </c>
    </row>
    <row r="23" spans="1:7" ht="17.25" customHeight="1">
      <c r="A23" s="17" t="s">
        <v>48</v>
      </c>
      <c r="B23" s="16" t="s">
        <v>42</v>
      </c>
      <c r="C23" s="45" t="s">
        <v>58</v>
      </c>
      <c r="D23" s="50">
        <v>2</v>
      </c>
      <c r="E23" s="51">
        <v>122.88</v>
      </c>
      <c r="F23" s="46">
        <f t="shared" si="0"/>
        <v>245.76</v>
      </c>
      <c r="G23" s="28" t="e">
        <f>#REF!*E23</f>
        <v>#REF!</v>
      </c>
    </row>
    <row r="24" spans="1:7" ht="17.25" customHeight="1">
      <c r="A24" s="17" t="s">
        <v>48</v>
      </c>
      <c r="B24" s="19" t="s">
        <v>36</v>
      </c>
      <c r="C24" s="45" t="s">
        <v>58</v>
      </c>
      <c r="D24" s="50">
        <v>4</v>
      </c>
      <c r="E24" s="51">
        <v>300.08999999999997</v>
      </c>
      <c r="F24" s="46">
        <f t="shared" si="0"/>
        <v>1200.3599999999999</v>
      </c>
      <c r="G24" s="28" t="e">
        <f>#REF!*E24</f>
        <v>#REF!</v>
      </c>
    </row>
    <row r="25" spans="1:7" ht="17.25" customHeight="1">
      <c r="A25" s="17" t="s">
        <v>48</v>
      </c>
      <c r="B25" s="19" t="s">
        <v>37</v>
      </c>
      <c r="C25" s="45" t="s">
        <v>60</v>
      </c>
      <c r="D25" s="50">
        <v>3</v>
      </c>
      <c r="E25" s="51">
        <v>389.36</v>
      </c>
      <c r="F25" s="46">
        <f t="shared" si="0"/>
        <v>1168.08</v>
      </c>
      <c r="G25" s="28" t="e">
        <f>#REF!*E25</f>
        <v>#REF!</v>
      </c>
    </row>
    <row r="26" spans="1:7" ht="17.25" customHeight="1">
      <c r="A26" s="17" t="s">
        <v>48</v>
      </c>
      <c r="B26" s="16" t="s">
        <v>86</v>
      </c>
      <c r="C26" s="45" t="s">
        <v>58</v>
      </c>
      <c r="D26" s="50">
        <v>6</v>
      </c>
      <c r="E26" s="51">
        <v>325.01</v>
      </c>
      <c r="F26" s="46">
        <f t="shared" si="0"/>
        <v>1950.06</v>
      </c>
      <c r="G26" s="28" t="e">
        <f>#REF!*E26</f>
        <v>#REF!</v>
      </c>
    </row>
    <row r="27" spans="1:7" ht="17.25" customHeight="1">
      <c r="A27" s="17" t="s">
        <v>48</v>
      </c>
      <c r="B27" s="19" t="s">
        <v>100</v>
      </c>
      <c r="C27" s="45" t="s">
        <v>58</v>
      </c>
      <c r="D27" s="50">
        <v>6</v>
      </c>
      <c r="E27" s="51">
        <v>389.4</v>
      </c>
      <c r="F27" s="46">
        <f t="shared" si="0"/>
        <v>2336.3999999999996</v>
      </c>
      <c r="G27" s="28" t="e">
        <f>#REF!*E27</f>
        <v>#REF!</v>
      </c>
    </row>
    <row r="28" spans="1:7" ht="17.25" customHeight="1">
      <c r="A28" s="17" t="s">
        <v>48</v>
      </c>
      <c r="B28" s="19" t="s">
        <v>99</v>
      </c>
      <c r="C28" s="45" t="s">
        <v>58</v>
      </c>
      <c r="D28" s="50">
        <v>8</v>
      </c>
      <c r="E28" s="51">
        <v>305.17</v>
      </c>
      <c r="F28" s="46">
        <f t="shared" si="0"/>
        <v>2441.36</v>
      </c>
      <c r="G28" s="28" t="e">
        <f>#REF!*E28</f>
        <v>#REF!</v>
      </c>
    </row>
    <row r="29" spans="1:7" ht="17.25" customHeight="1">
      <c r="A29" s="17" t="s">
        <v>48</v>
      </c>
      <c r="B29" s="19" t="s">
        <v>103</v>
      </c>
      <c r="C29" s="45" t="s">
        <v>58</v>
      </c>
      <c r="D29" s="50">
        <v>4</v>
      </c>
      <c r="E29" s="51">
        <v>444.21</v>
      </c>
      <c r="F29" s="46">
        <f t="shared" si="0"/>
        <v>1776.84</v>
      </c>
      <c r="G29" s="28" t="e">
        <f>#REF!*E29</f>
        <v>#REF!</v>
      </c>
    </row>
    <row r="30" spans="1:7" ht="17.25" customHeight="1">
      <c r="A30" s="17" t="s">
        <v>48</v>
      </c>
      <c r="B30" s="19" t="s">
        <v>11</v>
      </c>
      <c r="C30" s="44" t="s">
        <v>61</v>
      </c>
      <c r="D30" s="50">
        <v>5</v>
      </c>
      <c r="E30" s="51">
        <v>80.239999999999995</v>
      </c>
      <c r="F30" s="46">
        <f t="shared" si="0"/>
        <v>401.2</v>
      </c>
      <c r="G30" s="28" t="e">
        <f>#REF!*E30</f>
        <v>#REF!</v>
      </c>
    </row>
    <row r="31" spans="1:7" ht="17.25" customHeight="1">
      <c r="A31" s="17" t="s">
        <v>48</v>
      </c>
      <c r="B31" s="19" t="s">
        <v>12</v>
      </c>
      <c r="C31" s="44" t="s">
        <v>61</v>
      </c>
      <c r="D31" s="50">
        <v>16</v>
      </c>
      <c r="E31" s="51">
        <v>75.06</v>
      </c>
      <c r="F31" s="46">
        <f t="shared" si="0"/>
        <v>1200.96</v>
      </c>
      <c r="G31" s="28" t="e">
        <f>#REF!*E31</f>
        <v>#REF!</v>
      </c>
    </row>
    <row r="32" spans="1:7" ht="17.25" customHeight="1">
      <c r="A32" s="17" t="s">
        <v>48</v>
      </c>
      <c r="B32" s="30" t="s">
        <v>112</v>
      </c>
      <c r="C32" s="44" t="s">
        <v>111</v>
      </c>
      <c r="D32" s="50">
        <v>13</v>
      </c>
      <c r="E32" s="51">
        <v>89.7</v>
      </c>
      <c r="F32" s="46">
        <f t="shared" si="0"/>
        <v>1166.1000000000001</v>
      </c>
      <c r="G32" s="28"/>
    </row>
    <row r="33" spans="1:7" ht="17.25" customHeight="1">
      <c r="A33" s="24" t="s">
        <v>48</v>
      </c>
      <c r="B33" s="30" t="s">
        <v>120</v>
      </c>
      <c r="C33" s="44" t="s">
        <v>61</v>
      </c>
      <c r="D33" s="50">
        <v>12</v>
      </c>
      <c r="E33" s="51">
        <v>52.86</v>
      </c>
      <c r="F33" s="46">
        <f t="shared" si="0"/>
        <v>634.31999999999994</v>
      </c>
      <c r="G33" s="28"/>
    </row>
    <row r="34" spans="1:7" ht="17.25" customHeight="1">
      <c r="A34" s="17" t="s">
        <v>48</v>
      </c>
      <c r="B34" s="19" t="s">
        <v>13</v>
      </c>
      <c r="C34" s="44" t="s">
        <v>59</v>
      </c>
      <c r="D34" s="50">
        <v>4</v>
      </c>
      <c r="E34" s="51">
        <v>65.06</v>
      </c>
      <c r="F34" s="46">
        <f t="shared" si="0"/>
        <v>260.24</v>
      </c>
      <c r="G34" s="28" t="e">
        <f>#REF!*E34</f>
        <v>#REF!</v>
      </c>
    </row>
    <row r="35" spans="1:7" ht="17.25" customHeight="1">
      <c r="A35" s="17" t="s">
        <v>48</v>
      </c>
      <c r="B35" s="19" t="s">
        <v>77</v>
      </c>
      <c r="C35" s="44" t="s">
        <v>78</v>
      </c>
      <c r="D35" s="50">
        <v>18</v>
      </c>
      <c r="E35" s="51">
        <v>41.34</v>
      </c>
      <c r="F35" s="46">
        <f t="shared" si="0"/>
        <v>744.12000000000012</v>
      </c>
      <c r="G35" s="28" t="e">
        <f>#REF!*E35</f>
        <v>#REF!</v>
      </c>
    </row>
    <row r="36" spans="1:7" ht="17.25" customHeight="1">
      <c r="A36" s="17" t="s">
        <v>48</v>
      </c>
      <c r="B36" s="19" t="s">
        <v>14</v>
      </c>
      <c r="C36" s="44" t="s">
        <v>57</v>
      </c>
      <c r="D36" s="50">
        <v>5</v>
      </c>
      <c r="E36" s="51">
        <v>374.56</v>
      </c>
      <c r="F36" s="46">
        <f t="shared" si="0"/>
        <v>1872.8</v>
      </c>
      <c r="G36" s="28" t="e">
        <f>#REF!*E36</f>
        <v>#REF!</v>
      </c>
    </row>
    <row r="37" spans="1:7" ht="17.25" customHeight="1">
      <c r="A37" s="17" t="s">
        <v>48</v>
      </c>
      <c r="B37" s="19" t="s">
        <v>16</v>
      </c>
      <c r="C37" s="44" t="s">
        <v>62</v>
      </c>
      <c r="D37" s="50">
        <v>3</v>
      </c>
      <c r="E37" s="51">
        <v>232.46</v>
      </c>
      <c r="F37" s="46">
        <f t="shared" si="0"/>
        <v>697.38</v>
      </c>
      <c r="G37" s="28" t="e">
        <f>#REF!*E37</f>
        <v>#REF!</v>
      </c>
    </row>
    <row r="38" spans="1:7" ht="17.25" customHeight="1">
      <c r="A38" s="17" t="s">
        <v>48</v>
      </c>
      <c r="B38" s="19" t="s">
        <v>15</v>
      </c>
      <c r="C38" s="44" t="s">
        <v>62</v>
      </c>
      <c r="D38" s="50">
        <v>14</v>
      </c>
      <c r="E38" s="51">
        <v>58.41</v>
      </c>
      <c r="F38" s="46">
        <f t="shared" si="0"/>
        <v>817.74</v>
      </c>
      <c r="G38" s="28" t="e">
        <f>#REF!*E38</f>
        <v>#REF!</v>
      </c>
    </row>
    <row r="39" spans="1:7" ht="17.25" customHeight="1">
      <c r="A39" s="17" t="s">
        <v>48</v>
      </c>
      <c r="B39" s="21" t="s">
        <v>35</v>
      </c>
      <c r="C39" s="44" t="s">
        <v>63</v>
      </c>
      <c r="D39" s="50">
        <v>5</v>
      </c>
      <c r="E39" s="51">
        <v>726.82</v>
      </c>
      <c r="F39" s="46">
        <f t="shared" si="0"/>
        <v>3634.1000000000004</v>
      </c>
      <c r="G39" s="28" t="e">
        <f>#REF!*E39</f>
        <v>#REF!</v>
      </c>
    </row>
    <row r="40" spans="1:7" ht="17.25" customHeight="1">
      <c r="A40" s="17" t="s">
        <v>48</v>
      </c>
      <c r="B40" s="19" t="s">
        <v>17</v>
      </c>
      <c r="C40" s="44" t="s">
        <v>67</v>
      </c>
      <c r="D40" s="50">
        <v>3</v>
      </c>
      <c r="E40" s="51">
        <v>506.3</v>
      </c>
      <c r="F40" s="46">
        <f t="shared" si="0"/>
        <v>1518.9</v>
      </c>
      <c r="G40" s="28" t="e">
        <f>#REF!*E40</f>
        <v>#REF!</v>
      </c>
    </row>
    <row r="41" spans="1:7" ht="17.25" customHeight="1">
      <c r="A41" s="17" t="s">
        <v>48</v>
      </c>
      <c r="B41" s="22" t="s">
        <v>18</v>
      </c>
      <c r="C41" s="44" t="s">
        <v>61</v>
      </c>
      <c r="D41" s="50">
        <v>38</v>
      </c>
      <c r="E41" s="51">
        <v>130.1</v>
      </c>
      <c r="F41" s="46">
        <f t="shared" si="0"/>
        <v>4943.8</v>
      </c>
      <c r="G41" s="28" t="e">
        <f>#REF!*E41</f>
        <v>#REF!</v>
      </c>
    </row>
    <row r="42" spans="1:7" ht="17.25" customHeight="1">
      <c r="A42" s="17" t="s">
        <v>48</v>
      </c>
      <c r="B42" s="22" t="s">
        <v>52</v>
      </c>
      <c r="C42" s="44" t="s">
        <v>61</v>
      </c>
      <c r="D42" s="50">
        <v>3</v>
      </c>
      <c r="E42" s="51">
        <v>112.01</v>
      </c>
      <c r="F42" s="46">
        <f t="shared" si="0"/>
        <v>336.03000000000003</v>
      </c>
      <c r="G42" s="28" t="e">
        <f>#REF!*E42</f>
        <v>#REF!</v>
      </c>
    </row>
    <row r="43" spans="1:7" ht="17.25" customHeight="1">
      <c r="A43" s="17" t="s">
        <v>48</v>
      </c>
      <c r="B43" s="19" t="s">
        <v>38</v>
      </c>
      <c r="C43" s="44" t="s">
        <v>61</v>
      </c>
      <c r="D43" s="50">
        <v>13</v>
      </c>
      <c r="E43" s="51">
        <v>209.23</v>
      </c>
      <c r="F43" s="46">
        <f t="shared" si="0"/>
        <v>2719.99</v>
      </c>
      <c r="G43" s="28" t="e">
        <f>#REF!*E43</f>
        <v>#REF!</v>
      </c>
    </row>
    <row r="44" spans="1:7" ht="17.25" customHeight="1">
      <c r="A44" s="17" t="s">
        <v>48</v>
      </c>
      <c r="B44" s="19" t="s">
        <v>19</v>
      </c>
      <c r="C44" s="44" t="s">
        <v>57</v>
      </c>
      <c r="D44" s="50">
        <v>27</v>
      </c>
      <c r="E44" s="51">
        <v>114.4</v>
      </c>
      <c r="F44" s="46">
        <f t="shared" si="0"/>
        <v>3088.8</v>
      </c>
      <c r="G44" s="28" t="e">
        <f>#REF!*E44</f>
        <v>#REF!</v>
      </c>
    </row>
    <row r="45" spans="1:7" ht="17.25" customHeight="1">
      <c r="A45" s="17" t="s">
        <v>48</v>
      </c>
      <c r="B45" s="19" t="s">
        <v>20</v>
      </c>
      <c r="C45" s="44" t="s">
        <v>57</v>
      </c>
      <c r="D45" s="50">
        <v>27</v>
      </c>
      <c r="E45" s="51">
        <v>99.06</v>
      </c>
      <c r="F45" s="46">
        <f t="shared" si="0"/>
        <v>2674.62</v>
      </c>
      <c r="G45" s="28" t="e">
        <f>#REF!*E45</f>
        <v>#REF!</v>
      </c>
    </row>
    <row r="46" spans="1:7" ht="17.25" customHeight="1">
      <c r="A46" s="17" t="s">
        <v>48</v>
      </c>
      <c r="B46" s="19" t="s">
        <v>21</v>
      </c>
      <c r="C46" s="44" t="s">
        <v>57</v>
      </c>
      <c r="D46" s="50">
        <v>10</v>
      </c>
      <c r="E46" s="51">
        <v>106.81</v>
      </c>
      <c r="F46" s="46">
        <f t="shared" si="0"/>
        <v>1068.0999999999999</v>
      </c>
      <c r="G46" s="28" t="e">
        <f>#REF!*E46</f>
        <v>#REF!</v>
      </c>
    </row>
    <row r="47" spans="1:7" ht="17.25" customHeight="1">
      <c r="A47" s="17" t="s">
        <v>48</v>
      </c>
      <c r="B47" s="1" t="s">
        <v>22</v>
      </c>
      <c r="C47" s="43" t="s">
        <v>57</v>
      </c>
      <c r="D47" s="50">
        <v>4</v>
      </c>
      <c r="E47" s="51">
        <v>353.94</v>
      </c>
      <c r="F47" s="46">
        <f t="shared" si="0"/>
        <v>1415.76</v>
      </c>
      <c r="G47" s="28" t="e">
        <f>#REF!*#REF!</f>
        <v>#REF!</v>
      </c>
    </row>
    <row r="48" spans="1:7" ht="17.25" customHeight="1">
      <c r="A48" s="17" t="s">
        <v>48</v>
      </c>
      <c r="B48" s="19" t="s">
        <v>87</v>
      </c>
      <c r="C48" s="44" t="s">
        <v>61</v>
      </c>
      <c r="D48" s="50">
        <v>7</v>
      </c>
      <c r="E48" s="51">
        <v>160.94999999999999</v>
      </c>
      <c r="F48" s="46">
        <f t="shared" si="0"/>
        <v>1126.6499999999999</v>
      </c>
      <c r="G48" s="28" t="e">
        <f>#REF!*E48</f>
        <v>#REF!</v>
      </c>
    </row>
    <row r="49" spans="1:7" ht="17.25" customHeight="1">
      <c r="A49" s="17" t="s">
        <v>48</v>
      </c>
      <c r="B49" s="19" t="s">
        <v>88</v>
      </c>
      <c r="C49" s="44" t="s">
        <v>61</v>
      </c>
      <c r="D49" s="50">
        <v>7</v>
      </c>
      <c r="E49" s="51">
        <v>160.94999999999999</v>
      </c>
      <c r="F49" s="46">
        <f t="shared" si="0"/>
        <v>1126.6499999999999</v>
      </c>
      <c r="G49" s="28" t="e">
        <f>#REF!*E49</f>
        <v>#REF!</v>
      </c>
    </row>
    <row r="50" spans="1:7" ht="17.25" customHeight="1">
      <c r="A50" s="17" t="s">
        <v>48</v>
      </c>
      <c r="B50" s="19" t="s">
        <v>89</v>
      </c>
      <c r="C50" s="44" t="s">
        <v>61</v>
      </c>
      <c r="D50" s="50">
        <v>7</v>
      </c>
      <c r="E50" s="51">
        <v>160.94999999999999</v>
      </c>
      <c r="F50" s="46">
        <f t="shared" si="0"/>
        <v>1126.6499999999999</v>
      </c>
      <c r="G50" s="28" t="e">
        <f>#REF!*E50</f>
        <v>#REF!</v>
      </c>
    </row>
    <row r="51" spans="1:7" s="14" customFormat="1" ht="17.25" customHeight="1">
      <c r="A51" s="17" t="s">
        <v>48</v>
      </c>
      <c r="B51" s="19" t="s">
        <v>93</v>
      </c>
      <c r="C51" s="44" t="s">
        <v>61</v>
      </c>
      <c r="D51" s="50">
        <v>7</v>
      </c>
      <c r="E51" s="51">
        <v>160.94999999999999</v>
      </c>
      <c r="F51" s="46">
        <f t="shared" si="0"/>
        <v>1126.6499999999999</v>
      </c>
      <c r="G51" s="28" t="e">
        <f>#REF!*E51</f>
        <v>#REF!</v>
      </c>
    </row>
    <row r="52" spans="1:7" ht="17.25" customHeight="1">
      <c r="A52" s="17" t="s">
        <v>48</v>
      </c>
      <c r="B52" s="19" t="s">
        <v>121</v>
      </c>
      <c r="C52" s="44" t="s">
        <v>61</v>
      </c>
      <c r="D52" s="50">
        <v>8</v>
      </c>
      <c r="E52" s="51">
        <v>160.94999999999999</v>
      </c>
      <c r="F52" s="46">
        <f t="shared" si="0"/>
        <v>1287.5999999999999</v>
      </c>
      <c r="G52" s="28" t="e">
        <f>#REF!*E52</f>
        <v>#REF!</v>
      </c>
    </row>
    <row r="53" spans="1:7" s="14" customFormat="1" ht="17.25" customHeight="1">
      <c r="A53" s="17" t="s">
        <v>48</v>
      </c>
      <c r="B53" s="19" t="s">
        <v>90</v>
      </c>
      <c r="C53" s="44" t="s">
        <v>61</v>
      </c>
      <c r="D53" s="50">
        <v>6</v>
      </c>
      <c r="E53" s="51">
        <v>160.94999999999999</v>
      </c>
      <c r="F53" s="46">
        <f t="shared" si="0"/>
        <v>965.69999999999993</v>
      </c>
      <c r="G53" s="28" t="e">
        <f>#REF!*E53</f>
        <v>#REF!</v>
      </c>
    </row>
    <row r="54" spans="1:7" s="14" customFormat="1" ht="17.25" customHeight="1">
      <c r="A54" s="17" t="s">
        <v>48</v>
      </c>
      <c r="B54" s="19" t="s">
        <v>91</v>
      </c>
      <c r="C54" s="44" t="s">
        <v>61</v>
      </c>
      <c r="D54" s="50">
        <v>7</v>
      </c>
      <c r="E54" s="51">
        <v>160.94999999999999</v>
      </c>
      <c r="F54" s="46">
        <f t="shared" si="0"/>
        <v>1126.6499999999999</v>
      </c>
      <c r="G54" s="28" t="e">
        <f>#REF!*E54</f>
        <v>#REF!</v>
      </c>
    </row>
    <row r="55" spans="1:7" s="14" customFormat="1" ht="17.25" customHeight="1">
      <c r="A55" s="17" t="s">
        <v>48</v>
      </c>
      <c r="B55" s="19" t="s">
        <v>92</v>
      </c>
      <c r="C55" s="44" t="s">
        <v>61</v>
      </c>
      <c r="D55" s="50">
        <v>8</v>
      </c>
      <c r="E55" s="51">
        <v>160.94999999999999</v>
      </c>
      <c r="F55" s="46">
        <f t="shared" si="0"/>
        <v>1287.5999999999999</v>
      </c>
      <c r="G55" s="28" t="e">
        <f>#REF!*E55</f>
        <v>#REF!</v>
      </c>
    </row>
    <row r="56" spans="1:7" s="14" customFormat="1" ht="17.25" customHeight="1">
      <c r="A56" s="17" t="s">
        <v>49</v>
      </c>
      <c r="B56" s="2" t="s">
        <v>23</v>
      </c>
      <c r="C56" s="44" t="s">
        <v>65</v>
      </c>
      <c r="D56" s="50">
        <v>57</v>
      </c>
      <c r="E56" s="51">
        <v>304.44</v>
      </c>
      <c r="F56" s="46">
        <f t="shared" si="0"/>
        <v>17353.079999999998</v>
      </c>
      <c r="G56" s="28" t="e">
        <f>#REF!*E56</f>
        <v>#REF!</v>
      </c>
    </row>
    <row r="57" spans="1:7" s="14" customFormat="1" ht="17.25" customHeight="1">
      <c r="A57" s="17" t="s">
        <v>49</v>
      </c>
      <c r="B57" s="2" t="s">
        <v>24</v>
      </c>
      <c r="C57" s="44" t="s">
        <v>65</v>
      </c>
      <c r="D57" s="50">
        <v>50</v>
      </c>
      <c r="E57" s="51">
        <v>325.2</v>
      </c>
      <c r="F57" s="46">
        <f t="shared" si="0"/>
        <v>16260</v>
      </c>
      <c r="G57" s="28" t="e">
        <f>#REF!*E57</f>
        <v>#REF!</v>
      </c>
    </row>
    <row r="58" spans="1:7" s="14" customFormat="1" ht="17.25" customHeight="1">
      <c r="A58" s="17" t="s">
        <v>49</v>
      </c>
      <c r="B58" s="2" t="s">
        <v>25</v>
      </c>
      <c r="C58" s="44" t="s">
        <v>65</v>
      </c>
      <c r="D58" s="50">
        <v>3</v>
      </c>
      <c r="E58" s="51">
        <v>308.89999999999998</v>
      </c>
      <c r="F58" s="46">
        <f t="shared" si="0"/>
        <v>926.69999999999993</v>
      </c>
      <c r="G58" s="28" t="e">
        <f>#REF!*E58</f>
        <v>#REF!</v>
      </c>
    </row>
    <row r="59" spans="1:7" s="14" customFormat="1" ht="17.25" customHeight="1">
      <c r="A59" s="17" t="s">
        <v>48</v>
      </c>
      <c r="B59" s="2" t="s">
        <v>26</v>
      </c>
      <c r="C59" s="44" t="s">
        <v>57</v>
      </c>
      <c r="D59" s="50">
        <v>18</v>
      </c>
      <c r="E59" s="51">
        <v>56.05</v>
      </c>
      <c r="F59" s="46">
        <f t="shared" si="0"/>
        <v>1008.9</v>
      </c>
      <c r="G59" s="28" t="e">
        <f>#REF!*E59</f>
        <v>#REF!</v>
      </c>
    </row>
    <row r="60" spans="1:7" s="14" customFormat="1" ht="17.25" customHeight="1">
      <c r="A60" s="17" t="s">
        <v>48</v>
      </c>
      <c r="B60" s="2" t="s">
        <v>27</v>
      </c>
      <c r="C60" s="44" t="s">
        <v>61</v>
      </c>
      <c r="D60" s="50">
        <v>1</v>
      </c>
      <c r="E60" s="51">
        <v>221.65</v>
      </c>
      <c r="F60" s="46">
        <f t="shared" si="0"/>
        <v>221.65</v>
      </c>
      <c r="G60" s="28" t="e">
        <f>#REF!*E60</f>
        <v>#REF!</v>
      </c>
    </row>
    <row r="61" spans="1:7" s="14" customFormat="1" ht="17.25" customHeight="1">
      <c r="A61" s="17" t="s">
        <v>48</v>
      </c>
      <c r="B61" s="2" t="s">
        <v>34</v>
      </c>
      <c r="C61" s="44" t="s">
        <v>57</v>
      </c>
      <c r="D61" s="50">
        <v>10</v>
      </c>
      <c r="E61" s="51">
        <v>156.15</v>
      </c>
      <c r="F61" s="46">
        <f t="shared" si="0"/>
        <v>1561.5</v>
      </c>
      <c r="G61" s="28" t="e">
        <f>#REF!*E61</f>
        <v>#REF!</v>
      </c>
    </row>
    <row r="62" spans="1:7" s="14" customFormat="1" ht="17.25" customHeight="1">
      <c r="A62" s="17" t="s">
        <v>48</v>
      </c>
      <c r="B62" s="2" t="s">
        <v>53</v>
      </c>
      <c r="C62" s="44" t="s">
        <v>66</v>
      </c>
      <c r="D62" s="50">
        <v>3</v>
      </c>
      <c r="E62" s="51">
        <v>444.07</v>
      </c>
      <c r="F62" s="46">
        <f t="shared" si="0"/>
        <v>1332.21</v>
      </c>
      <c r="G62" s="28" t="e">
        <f>#REF!*E62</f>
        <v>#REF!</v>
      </c>
    </row>
    <row r="63" spans="1:7" s="14" customFormat="1" ht="17.25" customHeight="1">
      <c r="A63" s="17" t="s">
        <v>48</v>
      </c>
      <c r="B63" s="2" t="s">
        <v>116</v>
      </c>
      <c r="C63" s="44" t="s">
        <v>66</v>
      </c>
      <c r="D63" s="50">
        <v>13</v>
      </c>
      <c r="E63" s="51">
        <v>461.97</v>
      </c>
      <c r="F63" s="46">
        <f t="shared" si="0"/>
        <v>6005.6100000000006</v>
      </c>
      <c r="G63" s="28" t="e">
        <f>#REF!*E63</f>
        <v>#REF!</v>
      </c>
    </row>
    <row r="64" spans="1:7" s="14" customFormat="1" ht="17.25" customHeight="1">
      <c r="A64" s="17" t="s">
        <v>48</v>
      </c>
      <c r="B64" s="2" t="s">
        <v>117</v>
      </c>
      <c r="C64" s="44" t="s">
        <v>66</v>
      </c>
      <c r="D64" s="50">
        <v>6</v>
      </c>
      <c r="E64" s="51">
        <v>902.7</v>
      </c>
      <c r="F64" s="46">
        <f t="shared" ref="F64:F67" si="2">E64*D64</f>
        <v>5416.2000000000007</v>
      </c>
      <c r="G64" s="28"/>
    </row>
    <row r="65" spans="1:7" s="14" customFormat="1" ht="17.25" customHeight="1">
      <c r="A65" s="17" t="s">
        <v>135</v>
      </c>
      <c r="B65" s="2" t="s">
        <v>136</v>
      </c>
      <c r="C65" s="44" t="s">
        <v>113</v>
      </c>
      <c r="D65" s="50">
        <v>3</v>
      </c>
      <c r="E65" s="51">
        <v>713.9</v>
      </c>
      <c r="F65" s="46">
        <f t="shared" si="2"/>
        <v>2141.6999999999998</v>
      </c>
      <c r="G65" s="28"/>
    </row>
    <row r="66" spans="1:7" s="14" customFormat="1" ht="17.25" customHeight="1">
      <c r="A66" s="17" t="s">
        <v>135</v>
      </c>
      <c r="B66" s="2" t="s">
        <v>137</v>
      </c>
      <c r="C66" s="44" t="s">
        <v>113</v>
      </c>
      <c r="D66" s="50">
        <v>4</v>
      </c>
      <c r="E66" s="51">
        <v>713.31</v>
      </c>
      <c r="F66" s="46">
        <f t="shared" si="2"/>
        <v>2853.24</v>
      </c>
      <c r="G66" s="28"/>
    </row>
    <row r="67" spans="1:7" s="14" customFormat="1" ht="17.25" customHeight="1">
      <c r="A67" s="17" t="s">
        <v>135</v>
      </c>
      <c r="B67" s="2" t="s">
        <v>138</v>
      </c>
      <c r="C67" s="44" t="s">
        <v>113</v>
      </c>
      <c r="D67" s="50">
        <v>1.5</v>
      </c>
      <c r="E67" s="52">
        <v>2208.96</v>
      </c>
      <c r="F67" s="46">
        <f t="shared" si="2"/>
        <v>3313.44</v>
      </c>
      <c r="G67" s="28"/>
    </row>
    <row r="68" spans="1:7" s="14" customFormat="1" ht="17.25" customHeight="1">
      <c r="A68" s="17" t="s">
        <v>48</v>
      </c>
      <c r="B68" s="2" t="s">
        <v>28</v>
      </c>
      <c r="C68" s="44" t="s">
        <v>57</v>
      </c>
      <c r="D68" s="50">
        <v>21</v>
      </c>
      <c r="E68" s="51">
        <v>55.46</v>
      </c>
      <c r="F68" s="46">
        <f t="shared" si="0"/>
        <v>1164.6600000000001</v>
      </c>
      <c r="G68" s="28" t="e">
        <f>#REF!*E68</f>
        <v>#REF!</v>
      </c>
    </row>
    <row r="69" spans="1:7" s="14" customFormat="1" ht="17.25" customHeight="1">
      <c r="A69" s="17" t="s">
        <v>48</v>
      </c>
      <c r="B69" s="2" t="s">
        <v>101</v>
      </c>
      <c r="C69" s="44" t="s">
        <v>57</v>
      </c>
      <c r="D69" s="50">
        <v>11</v>
      </c>
      <c r="E69" s="51">
        <v>90.5</v>
      </c>
      <c r="F69" s="46">
        <f t="shared" si="0"/>
        <v>995.5</v>
      </c>
      <c r="G69" s="28" t="e">
        <f>#REF!*E69</f>
        <v>#REF!</v>
      </c>
    </row>
    <row r="70" spans="1:7" s="14" customFormat="1" ht="17.25" customHeight="1">
      <c r="A70" s="17" t="s">
        <v>48</v>
      </c>
      <c r="B70" s="2" t="s">
        <v>29</v>
      </c>
      <c r="C70" s="44" t="s">
        <v>95</v>
      </c>
      <c r="D70" s="50">
        <v>2</v>
      </c>
      <c r="E70" s="51">
        <v>23.49</v>
      </c>
      <c r="F70" s="46">
        <f t="shared" si="0"/>
        <v>46.98</v>
      </c>
      <c r="G70" s="28" t="e">
        <f>#REF!*E71</f>
        <v>#REF!</v>
      </c>
    </row>
    <row r="71" spans="1:7" s="14" customFormat="1" ht="17.25" customHeight="1">
      <c r="A71" s="17" t="s">
        <v>48</v>
      </c>
      <c r="B71" s="2" t="s">
        <v>30</v>
      </c>
      <c r="C71" s="44" t="s">
        <v>95</v>
      </c>
      <c r="D71" s="50">
        <v>7</v>
      </c>
      <c r="E71" s="51">
        <v>183.19</v>
      </c>
      <c r="F71" s="46">
        <f t="shared" si="0"/>
        <v>1282.33</v>
      </c>
      <c r="G71" s="28" t="e">
        <f>#REF!*E70</f>
        <v>#REF!</v>
      </c>
    </row>
    <row r="72" spans="1:7" s="14" customFormat="1" ht="17.25" customHeight="1">
      <c r="A72" s="17" t="s">
        <v>48</v>
      </c>
      <c r="B72" s="2" t="s">
        <v>39</v>
      </c>
      <c r="C72" s="44" t="s">
        <v>67</v>
      </c>
      <c r="D72" s="50">
        <v>8</v>
      </c>
      <c r="E72" s="51">
        <v>350.6</v>
      </c>
      <c r="F72" s="46">
        <f t="shared" si="0"/>
        <v>2804.8</v>
      </c>
      <c r="G72" s="28" t="e">
        <f>#REF!*E72</f>
        <v>#REF!</v>
      </c>
    </row>
    <row r="73" spans="1:7" s="14" customFormat="1" ht="17.25" customHeight="1">
      <c r="A73" s="17" t="s">
        <v>48</v>
      </c>
      <c r="B73" s="2" t="s">
        <v>40</v>
      </c>
      <c r="C73" s="44" t="s">
        <v>57</v>
      </c>
      <c r="D73" s="50">
        <v>10</v>
      </c>
      <c r="E73" s="51">
        <v>31.75</v>
      </c>
      <c r="F73" s="46">
        <f t="shared" ref="F73:F103" si="3">E73*D73</f>
        <v>317.5</v>
      </c>
      <c r="G73" s="28" t="e">
        <f>#REF!*E73</f>
        <v>#REF!</v>
      </c>
    </row>
    <row r="74" spans="1:7" ht="17.25" customHeight="1">
      <c r="A74" s="17" t="s">
        <v>48</v>
      </c>
      <c r="B74" s="2" t="s">
        <v>54</v>
      </c>
      <c r="C74" s="44" t="s">
        <v>64</v>
      </c>
      <c r="D74" s="50">
        <v>8</v>
      </c>
      <c r="E74" s="51">
        <v>180.12</v>
      </c>
      <c r="F74" s="46">
        <f t="shared" si="3"/>
        <v>1440.96</v>
      </c>
      <c r="G74" s="28" t="e">
        <f>#REF!*E74</f>
        <v>#REF!</v>
      </c>
    </row>
    <row r="75" spans="1:7" ht="17.25" customHeight="1">
      <c r="A75" s="17" t="s">
        <v>48</v>
      </c>
      <c r="B75" s="2" t="s">
        <v>55</v>
      </c>
      <c r="C75" s="44" t="s">
        <v>64</v>
      </c>
      <c r="D75" s="50">
        <v>3</v>
      </c>
      <c r="E75" s="51">
        <v>152.63999999999999</v>
      </c>
      <c r="F75" s="46">
        <f t="shared" si="3"/>
        <v>457.91999999999996</v>
      </c>
      <c r="G75" s="28" t="e">
        <f>#REF!*E75</f>
        <v>#REF!</v>
      </c>
    </row>
    <row r="76" spans="1:7" ht="17.25" customHeight="1">
      <c r="A76" s="17" t="s">
        <v>48</v>
      </c>
      <c r="B76" s="2" t="s">
        <v>85</v>
      </c>
      <c r="C76" s="44" t="s">
        <v>57</v>
      </c>
      <c r="D76" s="50">
        <v>10</v>
      </c>
      <c r="E76" s="51">
        <v>12.1</v>
      </c>
      <c r="F76" s="46">
        <f t="shared" si="3"/>
        <v>121</v>
      </c>
      <c r="G76" s="28" t="e">
        <f>#REF!*E76</f>
        <v>#REF!</v>
      </c>
    </row>
    <row r="77" spans="1:7" ht="17.25" customHeight="1">
      <c r="A77" s="17" t="s">
        <v>48</v>
      </c>
      <c r="B77" s="2" t="s">
        <v>115</v>
      </c>
      <c r="C77" s="44" t="s">
        <v>57</v>
      </c>
      <c r="D77" s="50">
        <v>5</v>
      </c>
      <c r="E77" s="51">
        <v>49.56</v>
      </c>
      <c r="F77" s="46">
        <f t="shared" ref="F77" si="4">E77*D77</f>
        <v>247.8</v>
      </c>
      <c r="G77" s="28"/>
    </row>
    <row r="78" spans="1:7" ht="17.25" customHeight="1">
      <c r="A78" s="17" t="s">
        <v>48</v>
      </c>
      <c r="B78" s="3" t="s">
        <v>31</v>
      </c>
      <c r="C78" s="44" t="s">
        <v>106</v>
      </c>
      <c r="D78" s="50">
        <v>200</v>
      </c>
      <c r="E78" s="51">
        <v>4.87</v>
      </c>
      <c r="F78" s="46">
        <f t="shared" si="3"/>
        <v>974</v>
      </c>
      <c r="G78" s="28" t="e">
        <f>#REF!*E78</f>
        <v>#REF!</v>
      </c>
    </row>
    <row r="79" spans="1:7" ht="17.25" customHeight="1">
      <c r="A79" s="17" t="s">
        <v>48</v>
      </c>
      <c r="B79" s="2" t="s">
        <v>32</v>
      </c>
      <c r="C79" s="44" t="s">
        <v>67</v>
      </c>
      <c r="D79" s="50">
        <v>14</v>
      </c>
      <c r="E79" s="51">
        <v>165.2</v>
      </c>
      <c r="F79" s="46">
        <f t="shared" si="3"/>
        <v>2312.7999999999997</v>
      </c>
      <c r="G79" s="28" t="e">
        <f>#REF!*E79</f>
        <v>#REF!</v>
      </c>
    </row>
    <row r="80" spans="1:7" ht="17.25" customHeight="1">
      <c r="A80" s="17" t="s">
        <v>48</v>
      </c>
      <c r="B80" s="3" t="s">
        <v>4</v>
      </c>
      <c r="C80" s="44" t="s">
        <v>57</v>
      </c>
      <c r="D80" s="50">
        <v>4</v>
      </c>
      <c r="E80" s="51">
        <v>88.5</v>
      </c>
      <c r="F80" s="46">
        <f t="shared" si="3"/>
        <v>354</v>
      </c>
      <c r="G80" s="28" t="e">
        <f>#REF!*E80</f>
        <v>#REF!</v>
      </c>
    </row>
    <row r="81" spans="1:7" ht="17.25" customHeight="1">
      <c r="A81" s="17" t="s">
        <v>48</v>
      </c>
      <c r="B81" s="3" t="s">
        <v>104</v>
      </c>
      <c r="C81" s="44" t="s">
        <v>57</v>
      </c>
      <c r="D81" s="50">
        <v>6</v>
      </c>
      <c r="E81" s="51">
        <v>56.44</v>
      </c>
      <c r="F81" s="46">
        <f t="shared" si="3"/>
        <v>338.64</v>
      </c>
      <c r="G81" s="28"/>
    </row>
    <row r="82" spans="1:7" ht="17.25" customHeight="1">
      <c r="A82" s="17" t="s">
        <v>48</v>
      </c>
      <c r="B82" s="2" t="s">
        <v>96</v>
      </c>
      <c r="C82" s="44" t="s">
        <v>57</v>
      </c>
      <c r="D82" s="50">
        <v>9</v>
      </c>
      <c r="E82" s="51">
        <v>82.71</v>
      </c>
      <c r="F82" s="46">
        <f t="shared" si="3"/>
        <v>744.39</v>
      </c>
      <c r="G82" s="28"/>
    </row>
    <row r="83" spans="1:7" ht="17.25" customHeight="1">
      <c r="A83" s="17" t="s">
        <v>48</v>
      </c>
      <c r="B83" s="2" t="s">
        <v>69</v>
      </c>
      <c r="C83" s="44" t="s">
        <v>57</v>
      </c>
      <c r="D83" s="50">
        <v>2</v>
      </c>
      <c r="E83" s="52">
        <v>7581</v>
      </c>
      <c r="F83" s="46">
        <f t="shared" si="3"/>
        <v>15162</v>
      </c>
      <c r="G83" s="28" t="e">
        <f>#REF!*E83</f>
        <v>#REF!</v>
      </c>
    </row>
    <row r="84" spans="1:7" ht="17.25" customHeight="1">
      <c r="A84" s="17" t="s">
        <v>48</v>
      </c>
      <c r="B84" s="2" t="s">
        <v>70</v>
      </c>
      <c r="C84" s="44" t="s">
        <v>57</v>
      </c>
      <c r="D84" s="50">
        <v>1</v>
      </c>
      <c r="E84" s="52">
        <v>7581</v>
      </c>
      <c r="F84" s="46">
        <f t="shared" si="3"/>
        <v>7581</v>
      </c>
      <c r="G84" s="28" t="e">
        <f>#REF!*E84</f>
        <v>#REF!</v>
      </c>
    </row>
    <row r="85" spans="1:7" ht="17.25" customHeight="1">
      <c r="A85" s="17" t="s">
        <v>48</v>
      </c>
      <c r="B85" s="2" t="s">
        <v>5</v>
      </c>
      <c r="C85" s="44" t="s">
        <v>57</v>
      </c>
      <c r="D85" s="50">
        <v>3</v>
      </c>
      <c r="E85" s="52">
        <v>6382</v>
      </c>
      <c r="F85" s="46">
        <f t="shared" si="3"/>
        <v>19146</v>
      </c>
      <c r="G85" s="28" t="e">
        <f>#REF!*E85</f>
        <v>#REF!</v>
      </c>
    </row>
    <row r="86" spans="1:7" ht="17.25" customHeight="1">
      <c r="A86" s="17" t="s">
        <v>48</v>
      </c>
      <c r="B86" s="2" t="s">
        <v>6</v>
      </c>
      <c r="C86" s="44" t="s">
        <v>57</v>
      </c>
      <c r="D86" s="50">
        <v>3</v>
      </c>
      <c r="E86" s="52">
        <v>6372</v>
      </c>
      <c r="F86" s="46">
        <f t="shared" si="3"/>
        <v>19116</v>
      </c>
      <c r="G86" s="28" t="e">
        <f>#REF!*E86</f>
        <v>#REF!</v>
      </c>
    </row>
    <row r="87" spans="1:7" ht="17.25" customHeight="1">
      <c r="A87" s="17" t="s">
        <v>48</v>
      </c>
      <c r="B87" s="2" t="s">
        <v>125</v>
      </c>
      <c r="C87" s="44" t="s">
        <v>57</v>
      </c>
      <c r="D87" s="50">
        <v>2</v>
      </c>
      <c r="E87" s="52">
        <v>10143.280000000001</v>
      </c>
      <c r="F87" s="46">
        <f t="shared" ref="F87" si="5">E87*D87</f>
        <v>20286.560000000001</v>
      </c>
      <c r="G87" s="28"/>
    </row>
    <row r="88" spans="1:7" ht="17.25" customHeight="1">
      <c r="A88" s="17" t="s">
        <v>48</v>
      </c>
      <c r="B88" s="2" t="s">
        <v>71</v>
      </c>
      <c r="C88" s="44" t="s">
        <v>57</v>
      </c>
      <c r="D88" s="50">
        <v>2</v>
      </c>
      <c r="E88" s="52">
        <v>10143.280000000001</v>
      </c>
      <c r="F88" s="46">
        <f t="shared" si="3"/>
        <v>20286.560000000001</v>
      </c>
      <c r="G88" s="28" t="e">
        <f>#REF!*E88</f>
        <v>#REF!</v>
      </c>
    </row>
    <row r="89" spans="1:7" ht="17.25" customHeight="1">
      <c r="A89" s="17" t="s">
        <v>48</v>
      </c>
      <c r="B89" s="2" t="s">
        <v>72</v>
      </c>
      <c r="C89" s="44" t="s">
        <v>57</v>
      </c>
      <c r="D89" s="50">
        <v>2</v>
      </c>
      <c r="E89" s="52">
        <v>10143.280000000001</v>
      </c>
      <c r="F89" s="46">
        <f t="shared" si="3"/>
        <v>20286.560000000001</v>
      </c>
      <c r="G89" s="28" t="e">
        <f>#REF!*E89</f>
        <v>#REF!</v>
      </c>
    </row>
    <row r="90" spans="1:7" ht="17.25" customHeight="1">
      <c r="A90" s="17" t="s">
        <v>48</v>
      </c>
      <c r="B90" s="2" t="s">
        <v>73</v>
      </c>
      <c r="C90" s="44" t="s">
        <v>57</v>
      </c>
      <c r="D90" s="50">
        <v>1</v>
      </c>
      <c r="E90" s="52">
        <v>10143.280000000001</v>
      </c>
      <c r="F90" s="46">
        <f t="shared" si="3"/>
        <v>10143.280000000001</v>
      </c>
      <c r="G90" s="28" t="e">
        <f>#REF!*E90</f>
        <v>#REF!</v>
      </c>
    </row>
    <row r="91" spans="1:7" ht="17.25" customHeight="1">
      <c r="A91" s="17" t="s">
        <v>48</v>
      </c>
      <c r="B91" s="2" t="s">
        <v>105</v>
      </c>
      <c r="C91" s="44" t="s">
        <v>57</v>
      </c>
      <c r="D91" s="50">
        <v>0</v>
      </c>
      <c r="E91" s="52">
        <v>7311.1</v>
      </c>
      <c r="F91" s="46">
        <f t="shared" si="3"/>
        <v>0</v>
      </c>
      <c r="G91" s="28"/>
    </row>
    <row r="92" spans="1:7" ht="17.25" customHeight="1">
      <c r="A92" s="17" t="s">
        <v>48</v>
      </c>
      <c r="B92" s="2" t="s">
        <v>74</v>
      </c>
      <c r="C92" s="44" t="s">
        <v>57</v>
      </c>
      <c r="D92" s="50">
        <v>3</v>
      </c>
      <c r="E92" s="52">
        <v>8690.8799999999992</v>
      </c>
      <c r="F92" s="46">
        <f t="shared" si="3"/>
        <v>26072.639999999999</v>
      </c>
      <c r="G92" s="28" t="e">
        <f>#REF!*E92</f>
        <v>#REF!</v>
      </c>
    </row>
    <row r="93" spans="1:7" ht="17.25" customHeight="1">
      <c r="A93" s="17" t="s">
        <v>48</v>
      </c>
      <c r="B93" s="2" t="s">
        <v>75</v>
      </c>
      <c r="C93" s="44" t="s">
        <v>57</v>
      </c>
      <c r="D93" s="50">
        <v>4</v>
      </c>
      <c r="E93" s="52">
        <v>8690.8799999999992</v>
      </c>
      <c r="F93" s="46">
        <f t="shared" si="3"/>
        <v>34763.519999999997</v>
      </c>
      <c r="G93" s="28" t="e">
        <f>#REF!*E93</f>
        <v>#REF!</v>
      </c>
    </row>
    <row r="94" spans="1:7" ht="17.25" customHeight="1">
      <c r="A94" s="17" t="s">
        <v>48</v>
      </c>
      <c r="B94" s="2" t="s">
        <v>76</v>
      </c>
      <c r="C94" s="44" t="s">
        <v>57</v>
      </c>
      <c r="D94" s="50">
        <v>3</v>
      </c>
      <c r="E94" s="52">
        <v>8690.8799999999992</v>
      </c>
      <c r="F94" s="46">
        <f t="shared" si="3"/>
        <v>26072.639999999999</v>
      </c>
      <c r="G94" s="28" t="e">
        <f>#REF!*E94</f>
        <v>#REF!</v>
      </c>
    </row>
    <row r="95" spans="1:7" ht="17.25" customHeight="1">
      <c r="A95" s="17" t="s">
        <v>48</v>
      </c>
      <c r="B95" s="2" t="s">
        <v>79</v>
      </c>
      <c r="C95" s="44" t="s">
        <v>57</v>
      </c>
      <c r="D95" s="50">
        <v>7</v>
      </c>
      <c r="E95" s="52">
        <v>6858</v>
      </c>
      <c r="F95" s="46">
        <f t="shared" si="3"/>
        <v>48006</v>
      </c>
      <c r="G95" s="28" t="e">
        <f>#REF!*E95</f>
        <v>#REF!</v>
      </c>
    </row>
    <row r="96" spans="1:7" ht="17.25" customHeight="1">
      <c r="A96" s="17" t="s">
        <v>48</v>
      </c>
      <c r="B96" s="2" t="s">
        <v>80</v>
      </c>
      <c r="C96" s="44" t="s">
        <v>57</v>
      </c>
      <c r="D96" s="50">
        <v>8</v>
      </c>
      <c r="E96" s="52">
        <v>7261</v>
      </c>
      <c r="F96" s="46">
        <f t="shared" si="3"/>
        <v>58088</v>
      </c>
      <c r="G96" s="28" t="e">
        <f>#REF!*E96</f>
        <v>#REF!</v>
      </c>
    </row>
    <row r="97" spans="1:7" ht="17.25" customHeight="1">
      <c r="A97" s="17" t="s">
        <v>48</v>
      </c>
      <c r="B97" s="2" t="s">
        <v>81</v>
      </c>
      <c r="C97" s="44" t="s">
        <v>57</v>
      </c>
      <c r="D97" s="50">
        <v>9</v>
      </c>
      <c r="E97" s="52">
        <v>7261</v>
      </c>
      <c r="F97" s="46">
        <f t="shared" si="3"/>
        <v>65349</v>
      </c>
      <c r="G97" s="28" t="e">
        <f>#REF!*E97</f>
        <v>#REF!</v>
      </c>
    </row>
    <row r="98" spans="1:7" ht="17.25" customHeight="1">
      <c r="A98" s="17" t="s">
        <v>48</v>
      </c>
      <c r="B98" s="2" t="s">
        <v>82</v>
      </c>
      <c r="C98" s="44" t="s">
        <v>57</v>
      </c>
      <c r="D98" s="50">
        <v>10</v>
      </c>
      <c r="E98" s="52">
        <v>7261</v>
      </c>
      <c r="F98" s="46">
        <f t="shared" si="3"/>
        <v>72610</v>
      </c>
      <c r="G98" s="28" t="e">
        <f>#REF!*E98</f>
        <v>#REF!</v>
      </c>
    </row>
    <row r="99" spans="1:7" ht="17.25" customHeight="1">
      <c r="A99" s="17" t="s">
        <v>48</v>
      </c>
      <c r="B99" s="26" t="s">
        <v>68</v>
      </c>
      <c r="C99" s="44" t="s">
        <v>57</v>
      </c>
      <c r="D99" s="50">
        <v>5</v>
      </c>
      <c r="E99" s="52">
        <v>5262.8</v>
      </c>
      <c r="F99" s="46">
        <f t="shared" si="3"/>
        <v>26314</v>
      </c>
      <c r="G99" s="28" t="e">
        <f>#REF!*E99</f>
        <v>#REF!</v>
      </c>
    </row>
    <row r="100" spans="1:7" ht="17.25" customHeight="1">
      <c r="A100" s="17" t="s">
        <v>48</v>
      </c>
      <c r="B100" s="26" t="s">
        <v>126</v>
      </c>
      <c r="C100" s="44" t="s">
        <v>57</v>
      </c>
      <c r="D100" s="50">
        <v>3</v>
      </c>
      <c r="E100" s="52">
        <v>6043.49</v>
      </c>
      <c r="F100" s="46">
        <f t="shared" si="3"/>
        <v>18130.47</v>
      </c>
      <c r="G100" s="28" t="e">
        <f>#REF!*E100</f>
        <v>#REF!</v>
      </c>
    </row>
    <row r="101" spans="1:7" ht="17.25" customHeight="1">
      <c r="A101" s="17" t="s">
        <v>48</v>
      </c>
      <c r="B101" s="40" t="s">
        <v>127</v>
      </c>
      <c r="C101" s="44" t="s">
        <v>57</v>
      </c>
      <c r="D101" s="50">
        <v>16</v>
      </c>
      <c r="E101" s="52">
        <v>11343.34</v>
      </c>
      <c r="F101" s="46">
        <f t="shared" si="3"/>
        <v>181493.44</v>
      </c>
      <c r="G101" s="28" t="e">
        <f>#REF!*E101</f>
        <v>#REF!</v>
      </c>
    </row>
    <row r="102" spans="1:7" ht="17.25" customHeight="1">
      <c r="A102" s="17" t="s">
        <v>48</v>
      </c>
      <c r="B102" s="26" t="s">
        <v>128</v>
      </c>
      <c r="C102" s="44" t="s">
        <v>57</v>
      </c>
      <c r="D102" s="50">
        <v>16</v>
      </c>
      <c r="E102" s="52">
        <v>11343.34</v>
      </c>
      <c r="F102" s="46">
        <f t="shared" si="3"/>
        <v>181493.44</v>
      </c>
      <c r="G102" s="28" t="e">
        <f>#REF!*E102</f>
        <v>#REF!</v>
      </c>
    </row>
    <row r="103" spans="1:7" ht="17.25" customHeight="1">
      <c r="A103" s="17" t="s">
        <v>48</v>
      </c>
      <c r="B103" s="26" t="s">
        <v>129</v>
      </c>
      <c r="C103" s="44" t="s">
        <v>57</v>
      </c>
      <c r="D103" s="50">
        <v>16</v>
      </c>
      <c r="E103" s="52">
        <v>11343.34</v>
      </c>
      <c r="F103" s="46">
        <f t="shared" si="3"/>
        <v>181493.44</v>
      </c>
      <c r="G103" s="28" t="e">
        <f>#REF!*E103</f>
        <v>#REF!</v>
      </c>
    </row>
    <row r="104" spans="1:7" ht="45" customHeight="1">
      <c r="A104" s="54" t="s">
        <v>50</v>
      </c>
      <c r="B104" s="55"/>
      <c r="C104" s="27"/>
      <c r="D104" s="49"/>
      <c r="E104" s="49"/>
      <c r="F104" s="15">
        <f>SUM(F6:F103)</f>
        <v>1195345.8099999998</v>
      </c>
      <c r="G104" s="15" t="e">
        <f>SUM(G9:G103)</f>
        <v>#REF!</v>
      </c>
    </row>
    <row r="108" spans="1:7" ht="15.75" customHeight="1">
      <c r="B108" s="42" t="s">
        <v>133</v>
      </c>
    </row>
    <row r="109" spans="1:7" ht="15.75" customHeight="1">
      <c r="B109" s="41"/>
    </row>
    <row r="111" spans="1:7" ht="15.75" customHeight="1">
      <c r="B111" s="39" t="s">
        <v>130</v>
      </c>
    </row>
    <row r="112" spans="1:7" ht="15.75" customHeight="1">
      <c r="B112" s="41" t="s">
        <v>131</v>
      </c>
    </row>
  </sheetData>
  <mergeCells count="3">
    <mergeCell ref="A2:E2"/>
    <mergeCell ref="A3:E3"/>
    <mergeCell ref="A104:B104"/>
  </mergeCells>
  <printOptions horizontalCentered="1"/>
  <pageMargins left="0.25" right="3.937007874015748E-2" top="0.15748031496062992" bottom="0.72" header="1.03" footer="0.31496062992125984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zoomScale="80" zoomScaleNormal="80" workbookViewId="0">
      <selection activeCell="F8" sqref="F8"/>
    </sheetView>
  </sheetViews>
  <sheetFormatPr baseColWidth="10" defaultRowHeight="12.75"/>
  <cols>
    <col min="1" max="1" width="12.42578125" customWidth="1"/>
    <col min="2" max="2" width="26.42578125" customWidth="1"/>
    <col min="3" max="3" width="14" customWidth="1"/>
    <col min="4" max="4" width="11.140625" customWidth="1"/>
    <col min="5" max="5" width="14.42578125" customWidth="1"/>
    <col min="6" max="6" width="13.42578125" customWidth="1"/>
  </cols>
  <sheetData>
    <row r="1" spans="1:7" s="10" customFormat="1" ht="73.5" customHeight="1">
      <c r="A1" s="58" t="s">
        <v>41</v>
      </c>
      <c r="B1" s="58"/>
      <c r="C1" s="58"/>
      <c r="D1" s="58"/>
      <c r="E1" s="58"/>
      <c r="F1" s="58"/>
    </row>
    <row r="2" spans="1:7" s="10" customFormat="1" ht="3" customHeight="1">
      <c r="A2" s="57"/>
      <c r="B2" s="57"/>
      <c r="C2" s="57"/>
      <c r="D2" s="57"/>
      <c r="E2" s="57"/>
    </row>
    <row r="3" spans="1:7" s="10" customFormat="1" ht="22.5" customHeight="1">
      <c r="A3" s="59" t="s">
        <v>139</v>
      </c>
      <c r="B3" s="59"/>
      <c r="C3" s="59"/>
      <c r="D3" s="59"/>
      <c r="E3" s="59"/>
      <c r="F3" s="59"/>
    </row>
    <row r="4" spans="1:7" s="4" customFormat="1" ht="7.5" customHeight="1">
      <c r="A4" s="14"/>
      <c r="B4" s="6"/>
      <c r="C4" s="6"/>
      <c r="D4" s="6"/>
      <c r="E4" s="7"/>
    </row>
    <row r="5" spans="1:7" s="13" customFormat="1" ht="39" customHeight="1">
      <c r="A5" s="29" t="s">
        <v>43</v>
      </c>
      <c r="B5" s="29" t="s">
        <v>45</v>
      </c>
      <c r="C5" s="31" t="s">
        <v>56</v>
      </c>
      <c r="D5" s="29" t="s">
        <v>44</v>
      </c>
      <c r="E5" s="31" t="s">
        <v>110</v>
      </c>
      <c r="F5" s="31" t="s">
        <v>46</v>
      </c>
    </row>
    <row r="6" spans="1:7" s="4" customFormat="1" ht="30.75" customHeight="1">
      <c r="A6" s="17" t="s">
        <v>48</v>
      </c>
      <c r="B6" s="35" t="s">
        <v>114</v>
      </c>
      <c r="C6" s="23" t="s">
        <v>57</v>
      </c>
      <c r="D6" s="5">
        <v>7</v>
      </c>
      <c r="E6" s="8">
        <f>2560</f>
        <v>2560</v>
      </c>
      <c r="F6" s="9">
        <f t="shared" ref="F6:F11" si="0">E6*D6</f>
        <v>17920</v>
      </c>
      <c r="G6" s="28"/>
    </row>
    <row r="7" spans="1:7" s="4" customFormat="1" ht="30.75" customHeight="1">
      <c r="A7" s="17" t="s">
        <v>48</v>
      </c>
      <c r="B7" s="35" t="s">
        <v>124</v>
      </c>
      <c r="C7" s="23" t="s">
        <v>123</v>
      </c>
      <c r="D7" s="5">
        <v>9</v>
      </c>
      <c r="E7" s="8">
        <v>480.85</v>
      </c>
      <c r="F7" s="9">
        <f t="shared" si="0"/>
        <v>4327.6500000000005</v>
      </c>
      <c r="G7" s="28"/>
    </row>
    <row r="8" spans="1:7" s="4" customFormat="1" ht="30.75" customHeight="1">
      <c r="A8" s="17" t="s">
        <v>48</v>
      </c>
      <c r="B8" s="2" t="s">
        <v>122</v>
      </c>
      <c r="C8" s="23" t="s">
        <v>123</v>
      </c>
      <c r="D8" s="5">
        <v>0</v>
      </c>
      <c r="E8" s="8">
        <v>2773</v>
      </c>
      <c r="F8" s="9">
        <f>E8*D8</f>
        <v>0</v>
      </c>
      <c r="G8" s="28"/>
    </row>
    <row r="9" spans="1:7" s="4" customFormat="1" ht="30.75" customHeight="1">
      <c r="A9" s="17" t="s">
        <v>48</v>
      </c>
      <c r="B9" s="19" t="s">
        <v>107</v>
      </c>
      <c r="C9" s="24" t="s">
        <v>132</v>
      </c>
      <c r="D9" s="5">
        <v>8</v>
      </c>
      <c r="E9" s="8">
        <f>55.81*250</f>
        <v>13952.5</v>
      </c>
      <c r="F9" s="9">
        <f t="shared" si="0"/>
        <v>111620</v>
      </c>
      <c r="G9" s="28"/>
    </row>
    <row r="10" spans="1:7" s="4" customFormat="1" ht="27.75" customHeight="1">
      <c r="A10" s="17" t="s">
        <v>48</v>
      </c>
      <c r="B10" s="19" t="s">
        <v>108</v>
      </c>
      <c r="C10" s="23" t="s">
        <v>57</v>
      </c>
      <c r="D10" s="5">
        <v>3500</v>
      </c>
      <c r="E10" s="8">
        <v>8.56</v>
      </c>
      <c r="F10" s="9">
        <f t="shared" si="0"/>
        <v>29960</v>
      </c>
      <c r="G10" s="28"/>
    </row>
    <row r="11" spans="1:7" s="4" customFormat="1" ht="41.25" customHeight="1" thickBot="1">
      <c r="A11" s="17" t="s">
        <v>48</v>
      </c>
      <c r="B11" s="2" t="s">
        <v>33</v>
      </c>
      <c r="C11" s="25" t="s">
        <v>119</v>
      </c>
      <c r="D11" s="37">
        <v>5</v>
      </c>
      <c r="E11" s="34">
        <v>3506</v>
      </c>
      <c r="F11" s="9">
        <f t="shared" si="0"/>
        <v>17530</v>
      </c>
      <c r="G11" s="28"/>
    </row>
    <row r="12" spans="1:7" s="32" customFormat="1" ht="22.5" customHeight="1" thickBot="1">
      <c r="B12" s="60" t="s">
        <v>109</v>
      </c>
      <c r="C12" s="61"/>
      <c r="D12" s="62"/>
      <c r="E12" s="33"/>
      <c r="F12" s="38">
        <f>SUM(F6:F11)</f>
        <v>181357.65</v>
      </c>
    </row>
    <row r="13" spans="1:7" ht="13.5" thickTop="1"/>
    <row r="15" spans="1:7">
      <c r="B15" s="6"/>
    </row>
    <row r="16" spans="1:7" ht="45" customHeight="1">
      <c r="B16" s="64" t="s">
        <v>133</v>
      </c>
      <c r="C16" s="64"/>
    </row>
    <row r="17" spans="1:6">
      <c r="B17" s="41"/>
    </row>
    <row r="18" spans="1:6">
      <c r="B18" s="6"/>
    </row>
    <row r="19" spans="1:6" ht="18">
      <c r="B19" s="58" t="s">
        <v>130</v>
      </c>
      <c r="C19" s="58"/>
    </row>
    <row r="20" spans="1:6">
      <c r="B20" s="63" t="s">
        <v>131</v>
      </c>
      <c r="C20" s="63"/>
    </row>
    <row r="21" spans="1:6" ht="16.5" customHeight="1">
      <c r="A21" s="36"/>
      <c r="B21" s="6"/>
    </row>
    <row r="22" spans="1:6" ht="15" customHeight="1">
      <c r="A22" s="56"/>
      <c r="B22" s="56"/>
      <c r="C22" s="56"/>
      <c r="D22" s="56"/>
      <c r="E22" s="56"/>
      <c r="F22" s="56"/>
    </row>
    <row r="23" spans="1:6" ht="10.5" customHeight="1">
      <c r="A23" s="56"/>
      <c r="B23" s="56"/>
      <c r="C23" s="56"/>
      <c r="D23" s="56"/>
      <c r="E23" s="56"/>
      <c r="F23" s="56"/>
    </row>
  </sheetData>
  <mergeCells count="8">
    <mergeCell ref="A22:F23"/>
    <mergeCell ref="A2:E2"/>
    <mergeCell ref="A1:F1"/>
    <mergeCell ref="A3:F3"/>
    <mergeCell ref="B12:D12"/>
    <mergeCell ref="B19:C19"/>
    <mergeCell ref="B20:C20"/>
    <mergeCell ref="B16:C16"/>
  </mergeCells>
  <pageMargins left="0.7" right="0.7" top="1.01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Materiales</vt:lpstr>
      <vt:lpstr>Impresos</vt:lpstr>
      <vt:lpstr>Impresos!Área_de_impresión</vt:lpstr>
      <vt:lpstr>Materiales!Área_de_impresión</vt:lpstr>
      <vt:lpstr>Materiales!Títulos_a_imprimir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egarcia</dc:creator>
  <cp:lastModifiedBy>angel.lopez</cp:lastModifiedBy>
  <cp:lastPrinted>2016-08-02T16:26:07Z</cp:lastPrinted>
  <dcterms:created xsi:type="dcterms:W3CDTF">2008-09-18T14:46:52Z</dcterms:created>
  <dcterms:modified xsi:type="dcterms:W3CDTF">2016-10-05T16:39:17Z</dcterms:modified>
</cp:coreProperties>
</file>