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https://digeigob-my.sharepoint.com/personal/angela_comas_digeig_gob_do/Documents/Escritorio/Documentos actualización Portal de Transparencia/2021/Septiembre/"/>
    </mc:Choice>
  </mc:AlternateContent>
  <xr:revisionPtr revIDLastSave="0" documentId="8_{B7F09C1D-B673-4581-8104-DB71B60C42CB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Plantilla Presupuesto" sheetId="2" r:id="rId1"/>
    <sheet name="Plantilla Ejecución " sheetId="3" r:id="rId2"/>
  </sheets>
  <definedNames>
    <definedName name="_xlnm.Print_Area" localSheetId="1">'Plantilla Ejecución '!$A$1:$N$120</definedName>
    <definedName name="_xlnm.Print_Titles" localSheetId="1">'Plantilla Ejecución '!$1:$13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75" i="3" l="1"/>
  <c r="M72" i="3"/>
  <c r="M67" i="3"/>
  <c r="N60" i="3"/>
  <c r="N59" i="3"/>
  <c r="N50" i="3"/>
  <c r="N41" i="3"/>
  <c r="N39" i="3"/>
  <c r="N38" i="3"/>
  <c r="N37" i="3"/>
  <c r="N36" i="3"/>
  <c r="N35" i="3"/>
  <c r="N34" i="3"/>
  <c r="N33" i="3"/>
  <c r="N31" i="3"/>
  <c r="N30" i="3"/>
  <c r="N29" i="3"/>
  <c r="N28" i="3"/>
  <c r="N27" i="3"/>
  <c r="N26" i="3"/>
  <c r="N25" i="3"/>
  <c r="N24" i="3"/>
  <c r="N23" i="3"/>
  <c r="N21" i="3"/>
  <c r="N18" i="3"/>
  <c r="N17" i="3"/>
  <c r="M58" i="3"/>
  <c r="M42" i="3"/>
  <c r="M32" i="3"/>
  <c r="N32" i="3" s="1"/>
  <c r="M22" i="3"/>
  <c r="M15" i="3"/>
  <c r="N15" i="3" s="1"/>
  <c r="L75" i="3"/>
  <c r="L72" i="3"/>
  <c r="L67" i="3"/>
  <c r="L58" i="3" s="1"/>
  <c r="L32" i="3"/>
  <c r="L22" i="3"/>
  <c r="L15" i="3"/>
  <c r="M80" i="3" l="1"/>
  <c r="N22" i="3"/>
  <c r="D76" i="3"/>
  <c r="D73" i="3"/>
  <c r="D68" i="3"/>
  <c r="D58" i="3"/>
  <c r="D50" i="3"/>
  <c r="D42" i="3"/>
  <c r="D32" i="3"/>
  <c r="D22" i="3"/>
  <c r="D80" i="3" s="1"/>
  <c r="D93" i="3" s="1"/>
  <c r="D16" i="3"/>
  <c r="C16" i="3" l="1"/>
  <c r="C76" i="3"/>
  <c r="C73" i="3"/>
  <c r="C68" i="3"/>
  <c r="C50" i="3"/>
  <c r="C58" i="3"/>
  <c r="C42" i="3"/>
  <c r="C32" i="3"/>
  <c r="C22" i="3"/>
  <c r="C80" i="3" l="1"/>
  <c r="C93" i="3" s="1"/>
  <c r="N75" i="3"/>
  <c r="N72" i="3"/>
  <c r="N67" i="3"/>
  <c r="J22" i="3"/>
  <c r="J32" i="3"/>
  <c r="J15" i="3"/>
  <c r="K32" i="3"/>
  <c r="K22" i="3"/>
  <c r="K15" i="3"/>
  <c r="J75" i="3"/>
  <c r="J72" i="3"/>
  <c r="J67" i="3"/>
  <c r="J58" i="3" s="1"/>
  <c r="J49" i="3"/>
  <c r="I75" i="3"/>
  <c r="I72" i="3"/>
  <c r="I67" i="3"/>
  <c r="I58" i="3" s="1"/>
  <c r="I57" i="3" s="1"/>
  <c r="I49" i="3"/>
  <c r="I42" i="3" s="1"/>
  <c r="I32" i="3"/>
  <c r="I22" i="3"/>
  <c r="I15" i="3"/>
  <c r="H76" i="3"/>
  <c r="H73" i="3"/>
  <c r="H68" i="3"/>
  <c r="H58" i="3"/>
  <c r="H50" i="3"/>
  <c r="H42" i="3"/>
  <c r="H32" i="3"/>
  <c r="H22" i="3"/>
  <c r="H15" i="3"/>
  <c r="N90" i="3"/>
  <c r="N89" i="3"/>
  <c r="N87" i="3"/>
  <c r="N85" i="3"/>
  <c r="N88" i="3"/>
  <c r="N86" i="3"/>
  <c r="N84" i="3"/>
  <c r="N83" i="3"/>
  <c r="B25" i="2"/>
  <c r="I80" i="3" l="1"/>
  <c r="I93" i="3" s="1"/>
  <c r="H80" i="3"/>
  <c r="H93" i="3" s="1"/>
  <c r="F76" i="3"/>
  <c r="G76" i="3"/>
  <c r="E76" i="3"/>
  <c r="F73" i="3"/>
  <c r="G73" i="3"/>
  <c r="E73" i="3"/>
  <c r="F68" i="3"/>
  <c r="G68" i="3"/>
  <c r="E68" i="3"/>
  <c r="F58" i="3"/>
  <c r="G58" i="3"/>
  <c r="E58" i="3"/>
  <c r="F50" i="3"/>
  <c r="G50" i="3"/>
  <c r="E50" i="3"/>
  <c r="F42" i="3"/>
  <c r="G42" i="3"/>
  <c r="E42" i="3"/>
  <c r="F32" i="3"/>
  <c r="G32" i="3"/>
  <c r="E32" i="3"/>
  <c r="L49" i="3" l="1"/>
  <c r="L42" i="3" s="1"/>
  <c r="L80" i="3" s="1"/>
  <c r="L93" i="3" s="1"/>
  <c r="K67" i="3"/>
  <c r="G22" i="3"/>
  <c r="F22" i="3"/>
  <c r="E22" i="3"/>
  <c r="N49" i="3" l="1"/>
  <c r="K58" i="3"/>
  <c r="J57" i="3" s="1"/>
  <c r="N58" i="3"/>
  <c r="K75" i="3"/>
  <c r="K49" i="3"/>
  <c r="G15" i="3"/>
  <c r="G80" i="3" s="1"/>
  <c r="G93" i="3" s="1"/>
  <c r="F15" i="3"/>
  <c r="F80" i="3" s="1"/>
  <c r="F93" i="3" s="1"/>
  <c r="E15" i="3"/>
  <c r="B61" i="2"/>
  <c r="B51" i="2"/>
  <c r="B35" i="2"/>
  <c r="B15" i="2"/>
  <c r="B9" i="2"/>
  <c r="B8" i="2" s="1"/>
  <c r="K42" i="3" l="1"/>
  <c r="K80" i="3" s="1"/>
  <c r="K93" i="3" s="1"/>
  <c r="J42" i="3"/>
  <c r="N42" i="3" s="1"/>
  <c r="E80" i="3"/>
  <c r="E93" i="3" s="1"/>
  <c r="N80" i="3" l="1"/>
  <c r="N93" i="3" s="1"/>
  <c r="K72" i="3"/>
  <c r="J80" i="3"/>
  <c r="J93" i="3" s="1"/>
</calcChain>
</file>

<file path=xl/sharedStrings.xml><?xml version="1.0" encoding="utf-8"?>
<sst xmlns="http://schemas.openxmlformats.org/spreadsheetml/2006/main" count="191" uniqueCount="110">
  <si>
    <t>Ministerio de la Presidencia</t>
  </si>
  <si>
    <t>CENTRO ESPECIALIZADO DE SEGURIDAD TURISTICA</t>
  </si>
  <si>
    <t>AÑO 2021</t>
  </si>
  <si>
    <t xml:space="preserve">Presupuesto de Gastos y Aplicaciones Financieras </t>
  </si>
  <si>
    <t>En RD$</t>
  </si>
  <si>
    <t>Detalle</t>
  </si>
  <si>
    <t>Presupuesto Aprobado</t>
  </si>
  <si>
    <t>Presupuesto Modificado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</si>
  <si>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</si>
  <si>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</si>
  <si>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</si>
  <si>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</si>
  <si>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</si>
  <si>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</si>
  <si>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</si>
  <si>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</si>
  <si>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</si>
  <si>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</si>
  <si>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</si>
  <si>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</si>
  <si>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</si>
  <si>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</si>
  <si>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</si>
  <si>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</si>
  <si>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</si>
  <si>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</si>
  <si>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</si>
  <si>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</si>
  <si>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</si>
  <si>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</si>
  <si>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</si>
  <si>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</si>
  <si>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</si>
  <si>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</si>
  <si>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</si>
  <si>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</si>
  <si>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</si>
  <si>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</si>
  <si>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</si>
  <si>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</si>
  <si>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</si>
  <si>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</si>
  <si>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</si>
  <si>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</si>
  <si>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</si>
  <si>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</si>
  <si>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</si>
  <si>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</si>
  <si>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</si>
  <si>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</si>
  <si>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</si>
  <si>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</si>
  <si>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</si>
  <si>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</si>
  <si>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</si>
  <si>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</si>
  <si>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</si>
  <si>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</si>
  <si>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BIÓLOGICOS CULTIVABLES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</si>
  <si>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</si>
  <si>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</si>
  <si>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</si>
  <si>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</si>
  <si>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</si>
  <si>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</si>
  <si>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</si>
  <si>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</si>
  <si>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</si>
  <si>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</si>
  <si>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</si>
  <si>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</si>
  <si>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</si>
  <si>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</si>
  <si>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Gastos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</si>
  <si>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</si>
  <si>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</si>
  <si>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</si>
  <si>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</si>
  <si>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</si>
  <si>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</si>
  <si>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</si>
  <si>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</si>
  <si>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</si>
  <si>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</si>
  <si>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</si>
  <si>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>Fuente: [fuente]</t>
  </si>
  <si>
    <t xml:space="preserve">                                                                                                  </t>
  </si>
  <si>
    <t>Direccion General de Etica e Integridad Gubernamental</t>
  </si>
  <si>
    <t>Año 2021</t>
  </si>
  <si>
    <t xml:space="preserve">Ejecución de Gastos y Aplicaciones Financieras </t>
  </si>
  <si>
    <t xml:space="preserve">Total </t>
  </si>
  <si>
    <t xml:space="preserve">Enero </t>
  </si>
  <si>
    <t xml:space="preserve">Febrero </t>
  </si>
  <si>
    <t>Marzo</t>
  </si>
  <si>
    <t>Abril</t>
  </si>
  <si>
    <t>MAYO</t>
  </si>
  <si>
    <t>Total</t>
  </si>
  <si>
    <t>NOTAS:</t>
  </si>
  <si>
    <t xml:space="preserve">1. Gasto devengado. </t>
  </si>
  <si>
    <t xml:space="preserve">2. Se presenta el gasto por mes; cada mes se debe actualizar el gasto devengado de los meses anteriores. </t>
  </si>
  <si>
    <t xml:space="preserve">3. Se presenta la clasificación objetal del gasto al nivel de cuenta. </t>
  </si>
  <si>
    <t>4. Fecha de imputación: último día del mes analizado</t>
  </si>
  <si>
    <t>5. Fecha de registro: el día 10 del mes siguiente al mes analizado</t>
  </si>
  <si>
    <t>JUNIO</t>
  </si>
  <si>
    <t>2.1-REMUNERACIONES Y CONTRIBUCIONES</t>
  </si>
  <si>
    <t>JULIO</t>
  </si>
  <si>
    <t>AGOSTO</t>
  </si>
  <si>
    <t>6.Fuente  Reporte IGP02-SIGEF</t>
  </si>
  <si>
    <t>Gasto devengado</t>
  </si>
  <si>
    <t>SEPTIEMBRE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</si>
</sst>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4" tint="-0.249977111117893"/>
        <bgColor theme="4" tint="0.79998168889431442"/>
      </patternFill>
    </fill>
  </fills>
  <borders count="22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/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72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164" fontId="1" fillId="0" borderId="1" xfId="0" applyNumberFormat="1" applyFont="1" applyBorder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164" fontId="1" fillId="2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 indent="2"/>
    </xf>
    <xf numFmtId="0" fontId="3" fillId="0" borderId="0" xfId="0" applyFont="1"/>
    <xf numFmtId="0" fontId="1" fillId="2" borderId="2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0" xfId="0" applyFont="1" applyFill="1" applyAlignment="1">
      <alignment vertical="center" wrapText="1"/>
    </xf>
    <xf numFmtId="0" fontId="2" fillId="3" borderId="0" xfId="0" applyFont="1" applyFill="1" applyAlignment="1">
      <alignment horizontal="center" vertical="center" wrapText="1"/>
    </xf>
    <xf numFmtId="164" fontId="1" fillId="3" borderId="0" xfId="0" applyNumberFormat="1" applyFont="1" applyFill="1" applyAlignment="1">
      <alignment horizontal="center" vertical="center" wrapText="1"/>
    </xf>
    <xf numFmtId="0" fontId="0" fillId="0" borderId="0" xfId="0" applyAlignment="1">
      <alignment horizontal="left"/>
    </xf>
    <xf numFmtId="43" fontId="1" fillId="0" borderId="1" xfId="1" applyFont="1" applyBorder="1" applyAlignment="1">
      <alignment horizontal="left" vertical="center" wrapText="1"/>
    </xf>
    <xf numFmtId="43" fontId="0" fillId="0" borderId="0" xfId="1" applyFont="1"/>
    <xf numFmtId="9" fontId="0" fillId="0" borderId="0" xfId="2" applyFont="1"/>
    <xf numFmtId="43" fontId="0" fillId="0" borderId="0" xfId="0" applyNumberFormat="1"/>
    <xf numFmtId="0" fontId="2" fillId="3" borderId="4" xfId="0" applyFont="1" applyFill="1" applyBorder="1" applyAlignment="1">
      <alignment horizontal="center" vertical="center" wrapText="1"/>
    </xf>
    <xf numFmtId="43" fontId="1" fillId="0" borderId="5" xfId="1" applyFont="1" applyBorder="1" applyAlignment="1">
      <alignment horizontal="left" vertical="center" wrapText="1"/>
    </xf>
    <xf numFmtId="43" fontId="1" fillId="0" borderId="6" xfId="1" applyFont="1" applyBorder="1" applyAlignment="1">
      <alignment horizontal="left" vertical="center" wrapText="1"/>
    </xf>
    <xf numFmtId="43" fontId="4" fillId="0" borderId="9" xfId="1" applyFont="1" applyBorder="1" applyAlignment="1">
      <alignment vertical="center" wrapText="1"/>
    </xf>
    <xf numFmtId="43" fontId="4" fillId="0" borderId="10" xfId="1" applyFont="1" applyBorder="1"/>
    <xf numFmtId="43" fontId="4" fillId="0" borderId="11" xfId="1" applyFont="1" applyBorder="1" applyAlignment="1">
      <alignment vertical="center" wrapText="1"/>
    </xf>
    <xf numFmtId="43" fontId="4" fillId="0" borderId="12" xfId="1" applyFont="1" applyBorder="1"/>
    <xf numFmtId="164" fontId="0" fillId="0" borderId="3" xfId="0" applyNumberFormat="1" applyBorder="1" applyAlignment="1">
      <alignment vertical="center" wrapText="1"/>
    </xf>
    <xf numFmtId="0" fontId="0" fillId="0" borderId="3" xfId="0" applyBorder="1"/>
    <xf numFmtId="164" fontId="1" fillId="0" borderId="3" xfId="0" applyNumberFormat="1" applyFont="1" applyBorder="1" applyAlignment="1">
      <alignment vertical="center" wrapText="1"/>
    </xf>
    <xf numFmtId="164" fontId="0" fillId="0" borderId="13" xfId="0" applyNumberFormat="1" applyBorder="1" applyAlignment="1">
      <alignment vertical="center" wrapText="1"/>
    </xf>
    <xf numFmtId="0" fontId="0" fillId="0" borderId="13" xfId="0" applyBorder="1"/>
    <xf numFmtId="0" fontId="0" fillId="0" borderId="4" xfId="0" applyBorder="1"/>
    <xf numFmtId="43" fontId="4" fillId="0" borderId="14" xfId="1" applyFont="1" applyBorder="1" applyAlignment="1">
      <alignment vertical="center" wrapText="1"/>
    </xf>
    <xf numFmtId="43" fontId="4" fillId="0" borderId="15" xfId="1" applyFont="1" applyBorder="1"/>
    <xf numFmtId="4" fontId="1" fillId="0" borderId="6" xfId="1" applyNumberFormat="1" applyFont="1" applyBorder="1" applyAlignment="1">
      <alignment vertical="center" wrapText="1"/>
    </xf>
    <xf numFmtId="4" fontId="0" fillId="0" borderId="6" xfId="1" applyNumberFormat="1" applyFont="1" applyBorder="1"/>
    <xf numFmtId="4" fontId="0" fillId="0" borderId="6" xfId="1" applyNumberFormat="1" applyFont="1" applyBorder="1" applyAlignment="1">
      <alignment vertical="center" wrapText="1"/>
    </xf>
    <xf numFmtId="4" fontId="0" fillId="0" borderId="6" xfId="0" applyNumberFormat="1" applyBorder="1" applyAlignment="1">
      <alignment vertical="center" wrapText="1"/>
    </xf>
    <xf numFmtId="4" fontId="0" fillId="0" borderId="6" xfId="0" applyNumberFormat="1" applyBorder="1"/>
    <xf numFmtId="4" fontId="1" fillId="0" borderId="6" xfId="0" applyNumberFormat="1" applyFont="1" applyBorder="1" applyAlignment="1">
      <alignment vertical="center" wrapText="1"/>
    </xf>
    <xf numFmtId="4" fontId="1" fillId="2" borderId="7" xfId="0" applyNumberFormat="1" applyFont="1" applyFill="1" applyBorder="1" applyAlignment="1">
      <alignment horizontal="center" vertical="center" wrapText="1"/>
    </xf>
    <xf numFmtId="4" fontId="1" fillId="3" borderId="8" xfId="0" applyNumberFormat="1" applyFont="1" applyFill="1" applyBorder="1" applyAlignment="1">
      <alignment horizontal="center" vertical="center" wrapText="1"/>
    </xf>
    <xf numFmtId="4" fontId="0" fillId="0" borderId="6" xfId="1" applyNumberFormat="1" applyFont="1" applyBorder="1" applyAlignment="1">
      <alignment vertical="center"/>
    </xf>
    <xf numFmtId="4" fontId="0" fillId="0" borderId="6" xfId="0" applyNumberFormat="1" applyBorder="1" applyAlignment="1">
      <alignment vertical="center"/>
    </xf>
    <xf numFmtId="0" fontId="1" fillId="0" borderId="0" xfId="0" applyFont="1"/>
    <xf numFmtId="4" fontId="1" fillId="0" borderId="6" xfId="0" applyNumberFormat="1" applyFont="1" applyBorder="1"/>
    <xf numFmtId="4" fontId="1" fillId="0" borderId="6" xfId="1" applyNumberFormat="1" applyFont="1" applyBorder="1"/>
    <xf numFmtId="4" fontId="1" fillId="2" borderId="7" xfId="0" applyNumberFormat="1" applyFont="1" applyFill="1" applyBorder="1" applyAlignment="1">
      <alignment wrapText="1"/>
    </xf>
    <xf numFmtId="4" fontId="1" fillId="2" borderId="7" xfId="0" applyNumberFormat="1" applyFont="1" applyFill="1" applyBorder="1" applyAlignment="1">
      <alignment vertical="center" wrapText="1"/>
    </xf>
    <xf numFmtId="4" fontId="0" fillId="0" borderId="0" xfId="0" applyNumberFormat="1"/>
    <xf numFmtId="43" fontId="0" fillId="0" borderId="6" xfId="1" applyFont="1" applyBorder="1" applyAlignment="1">
      <alignment vertical="center"/>
    </xf>
    <xf numFmtId="43" fontId="0" fillId="0" borderId="6" xfId="1" applyFont="1" applyBorder="1" applyAlignment="1">
      <alignment vertical="center" wrapText="1"/>
    </xf>
    <xf numFmtId="4" fontId="1" fillId="0" borderId="6" xfId="0" applyNumberFormat="1" applyFont="1" applyBorder="1" applyAlignment="1">
      <alignment vertical="center"/>
    </xf>
    <xf numFmtId="39" fontId="0" fillId="0" borderId="6" xfId="1" applyNumberFormat="1" applyFont="1" applyBorder="1" applyAlignment="1">
      <alignment vertical="center"/>
    </xf>
    <xf numFmtId="0" fontId="2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 indent="2"/>
    </xf>
    <xf numFmtId="0" fontId="0" fillId="0" borderId="0" xfId="0" applyAlignment="1">
      <alignment horizontal="left" vertical="center"/>
    </xf>
    <xf numFmtId="0" fontId="0" fillId="0" borderId="0" xfId="0" applyAlignment="1">
      <alignment wrapText="1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center"/>
    </xf>
    <xf numFmtId="43" fontId="0" fillId="0" borderId="0" xfId="1" applyFont="1" applyAlignment="1">
      <alignment wrapText="1"/>
    </xf>
    <xf numFmtId="4" fontId="1" fillId="0" borderId="18" xfId="1" applyNumberFormat="1" applyFont="1" applyBorder="1" applyAlignment="1">
      <alignment vertical="center" wrapText="1"/>
    </xf>
    <xf numFmtId="43" fontId="0" fillId="0" borderId="6" xfId="1" applyFont="1" applyBorder="1"/>
    <xf numFmtId="43" fontId="0" fillId="0" borderId="6" xfId="1" applyFont="1" applyBorder="1" applyAlignment="1">
      <alignment wrapText="1"/>
    </xf>
    <xf numFmtId="43" fontId="0" fillId="0" borderId="6" xfId="1" applyFont="1" applyBorder="1" applyAlignment="1"/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 wrapText="1"/>
    </xf>
    <xf numFmtId="43" fontId="5" fillId="4" borderId="16" xfId="1" applyFont="1" applyFill="1" applyBorder="1" applyAlignment="1">
      <alignment horizontal="center" vertical="center" wrapText="1"/>
    </xf>
    <xf numFmtId="43" fontId="5" fillId="4" borderId="17" xfId="1" applyFont="1" applyFill="1" applyBorder="1" applyAlignment="1">
      <alignment horizontal="center" vertical="center" wrapText="1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0</xdr:rowOff>
    </xdr:from>
    <xdr:to>
      <xdr:col>8</xdr:col>
      <xdr:colOff>504825</xdr:colOff>
      <xdr:row>6</xdr:row>
      <xdr:rowOff>37465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7678067F-2FAD-4B1A-8FAA-BF592DA971AE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522" t="20135" r="23824" b="-651"/>
        <a:stretch/>
      </xdr:blipFill>
      <xdr:spPr bwMode="auto">
        <a:xfrm>
          <a:off x="3028950" y="0"/>
          <a:ext cx="6667500" cy="118046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2047877</xdr:colOff>
      <xdr:row>99</xdr:row>
      <xdr:rowOff>180976</xdr:rowOff>
    </xdr:from>
    <xdr:to>
      <xdr:col>9</xdr:col>
      <xdr:colOff>304801</xdr:colOff>
      <xdr:row>115</xdr:row>
      <xdr:rowOff>132995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DBFAFDE-2C9D-42E7-A82D-2B327D122A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47877" y="26098501"/>
          <a:ext cx="8353424" cy="30000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87"/>
  <sheetViews>
    <sheetView showGridLines="0" zoomScaleNormal="100" workbookViewId="0">
      <selection activeCell="A15" sqref="A15"/>
    </sheetView>
  </sheetViews>
  <sheetFormatPr baseColWidth="10" defaultColWidth="9.140625" defaultRowHeight="15" x14ac:dyDescent="0.25"/>
  <cols>
    <col min="1" max="1" width="94.7109375" customWidth="1"/>
    <col min="2" max="2" width="16" bestFit="1" customWidth="1"/>
    <col min="3" max="3" width="15" customWidth="1"/>
    <col min="4" max="4" width="11.5703125" bestFit="1" customWidth="1"/>
  </cols>
  <sheetData>
    <row r="1" spans="1:5" ht="18.75" x14ac:dyDescent="0.3">
      <c r="A1" s="64" t="s">
        <v>0</v>
      </c>
      <c r="B1" s="64"/>
      <c r="C1" s="64"/>
      <c r="E1" s="7"/>
    </row>
    <row r="2" spans="1:5" ht="18.75" x14ac:dyDescent="0.25">
      <c r="A2" s="64" t="s">
        <v>1</v>
      </c>
      <c r="B2" s="64"/>
      <c r="C2" s="64"/>
      <c r="E2" s="13"/>
    </row>
    <row r="3" spans="1:5" ht="18.75" x14ac:dyDescent="0.25">
      <c r="A3" s="64" t="s">
        <v>2</v>
      </c>
      <c r="B3" s="64"/>
      <c r="C3" s="64"/>
      <c r="E3" s="13"/>
    </row>
    <row r="4" spans="1:5" ht="18.75" x14ac:dyDescent="0.3">
      <c r="A4" s="66" t="s">
        <v>3</v>
      </c>
      <c r="B4" s="66"/>
      <c r="C4" s="66"/>
      <c r="E4" s="7"/>
    </row>
    <row r="5" spans="1:5" x14ac:dyDescent="0.25">
      <c r="A5" s="65" t="s">
        <v>4</v>
      </c>
      <c r="B5" s="65"/>
      <c r="C5" s="65"/>
      <c r="E5" s="13"/>
    </row>
    <row r="6" spans="1:5" x14ac:dyDescent="0.25">
      <c r="E6" s="13"/>
    </row>
    <row r="7" spans="1:5" ht="31.5" x14ac:dyDescent="0.25">
      <c r="A7" s="10" t="s">
        <v>5</v>
      </c>
      <c r="B7" s="18" t="s">
        <v>6</v>
      </c>
      <c r="C7" s="18" t="s">
        <v>7</v>
      </c>
    </row>
    <row r="8" spans="1:5" ht="15.75" thickBot="1" x14ac:dyDescent="0.3">
      <c r="A8" s="1" t="s">
        <v>8</v>
      </c>
      <c r="B8" s="20">
        <f>+B9+B15+B25+B43+B51</f>
        <v>439261371</v>
      </c>
      <c r="C8" s="20"/>
    </row>
    <row r="9" spans="1:5" x14ac:dyDescent="0.25">
      <c r="A9" s="3" t="s">
        <v>9</v>
      </c>
      <c r="B9" s="23">
        <f>+B10+B11+B12+B13+B14</f>
        <v>299963200</v>
      </c>
      <c r="C9" s="24"/>
    </row>
    <row r="10" spans="1:5" x14ac:dyDescent="0.25">
      <c r="A10" s="6" t="s">
        <v>10</v>
      </c>
      <c r="B10" s="25">
        <v>40480764</v>
      </c>
      <c r="C10" s="25"/>
    </row>
    <row r="11" spans="1:5" x14ac:dyDescent="0.25">
      <c r="A11" s="6" t="s">
        <v>11</v>
      </c>
      <c r="B11" s="25">
        <v>257995682</v>
      </c>
      <c r="C11" s="26"/>
    </row>
    <row r="12" spans="1:5" x14ac:dyDescent="0.25">
      <c r="A12" s="6" t="s">
        <v>12</v>
      </c>
      <c r="B12" s="25">
        <v>0</v>
      </c>
      <c r="C12" s="26"/>
    </row>
    <row r="13" spans="1:5" x14ac:dyDescent="0.25">
      <c r="A13" s="6" t="s">
        <v>13</v>
      </c>
      <c r="B13" s="25">
        <v>0</v>
      </c>
      <c r="C13" s="26"/>
    </row>
    <row r="14" spans="1:5" ht="15.75" thickBot="1" x14ac:dyDescent="0.3">
      <c r="A14" s="6" t="s">
        <v>14</v>
      </c>
      <c r="B14" s="25">
        <v>1486754</v>
      </c>
      <c r="C14" s="26"/>
    </row>
    <row r="15" spans="1:5" ht="15.75" thickBot="1" x14ac:dyDescent="0.3">
      <c r="A15" s="3" t="s">
        <v>15</v>
      </c>
      <c r="B15" s="21">
        <f>SUM(B16:B23)</f>
        <v>19800000</v>
      </c>
      <c r="C15" s="22"/>
    </row>
    <row r="16" spans="1:5" x14ac:dyDescent="0.25">
      <c r="A16" s="6" t="s">
        <v>16</v>
      </c>
      <c r="B16" s="28">
        <v>9600000</v>
      </c>
      <c r="C16" s="29"/>
    </row>
    <row r="17" spans="1:3" x14ac:dyDescent="0.25">
      <c r="A17" s="6" t="s">
        <v>17</v>
      </c>
      <c r="B17" s="25">
        <v>0</v>
      </c>
      <c r="C17" s="26"/>
    </row>
    <row r="18" spans="1:3" x14ac:dyDescent="0.25">
      <c r="A18" s="6" t="s">
        <v>18</v>
      </c>
      <c r="B18" s="25">
        <v>2500000</v>
      </c>
      <c r="C18" s="26"/>
    </row>
    <row r="19" spans="1:3" ht="18" customHeight="1" x14ac:dyDescent="0.25">
      <c r="A19" s="6" t="s">
        <v>19</v>
      </c>
      <c r="B19" s="25">
        <v>0</v>
      </c>
      <c r="C19" s="26"/>
    </row>
    <row r="20" spans="1:3" x14ac:dyDescent="0.25">
      <c r="A20" s="6" t="s">
        <v>20</v>
      </c>
      <c r="B20" s="25">
        <v>1000000</v>
      </c>
      <c r="C20" s="26"/>
    </row>
    <row r="21" spans="1:3" x14ac:dyDescent="0.25">
      <c r="A21" s="6" t="s">
        <v>21</v>
      </c>
      <c r="B21" s="25">
        <v>4900000</v>
      </c>
      <c r="C21" s="26"/>
    </row>
    <row r="22" spans="1:3" x14ac:dyDescent="0.25">
      <c r="A22" s="6" t="s">
        <v>22</v>
      </c>
      <c r="B22" s="25">
        <v>1800000</v>
      </c>
      <c r="C22" s="26"/>
    </row>
    <row r="23" spans="1:3" ht="15.75" thickBot="1" x14ac:dyDescent="0.3">
      <c r="A23" s="6" t="s">
        <v>23</v>
      </c>
      <c r="B23" s="25">
        <v>0</v>
      </c>
      <c r="C23" s="26"/>
    </row>
    <row r="24" spans="1:3" ht="15.75" thickBot="1" x14ac:dyDescent="0.3">
      <c r="A24" s="6" t="s">
        <v>24</v>
      </c>
      <c r="B24" s="21">
        <v>0</v>
      </c>
      <c r="C24" s="22"/>
    </row>
    <row r="25" spans="1:3" x14ac:dyDescent="0.25">
      <c r="A25" s="3" t="s">
        <v>25</v>
      </c>
      <c r="B25" s="27">
        <f>SUM(B26:B34)</f>
        <v>101498171</v>
      </c>
      <c r="C25" s="26"/>
    </row>
    <row r="26" spans="1:3" x14ac:dyDescent="0.25">
      <c r="A26" s="6" t="s">
        <v>26</v>
      </c>
      <c r="B26" s="25">
        <v>49219800</v>
      </c>
      <c r="C26" s="26"/>
    </row>
    <row r="27" spans="1:3" x14ac:dyDescent="0.25">
      <c r="A27" s="6" t="s">
        <v>27</v>
      </c>
      <c r="B27" s="25">
        <v>4090574</v>
      </c>
      <c r="C27" s="26"/>
    </row>
    <row r="28" spans="1:3" x14ac:dyDescent="0.25">
      <c r="A28" s="6" t="s">
        <v>28</v>
      </c>
      <c r="B28" s="25">
        <v>0</v>
      </c>
      <c r="C28" s="26"/>
    </row>
    <row r="29" spans="1:3" x14ac:dyDescent="0.25">
      <c r="A29" s="6" t="s">
        <v>29</v>
      </c>
      <c r="B29" s="25">
        <v>0</v>
      </c>
      <c r="C29" s="26"/>
    </row>
    <row r="30" spans="1:3" x14ac:dyDescent="0.25">
      <c r="A30" s="6" t="s">
        <v>30</v>
      </c>
      <c r="B30" s="25">
        <v>0</v>
      </c>
      <c r="C30" s="26"/>
    </row>
    <row r="31" spans="1:3" x14ac:dyDescent="0.25">
      <c r="A31" s="6" t="s">
        <v>31</v>
      </c>
      <c r="B31" s="25">
        <v>0</v>
      </c>
      <c r="C31" s="26"/>
    </row>
    <row r="32" spans="1:3" x14ac:dyDescent="0.25">
      <c r="A32" s="6" t="s">
        <v>32</v>
      </c>
      <c r="B32" s="25">
        <v>37797224</v>
      </c>
      <c r="C32" s="26"/>
    </row>
    <row r="33" spans="1:3" x14ac:dyDescent="0.25">
      <c r="A33" s="6" t="s">
        <v>33</v>
      </c>
      <c r="B33" s="25">
        <v>0</v>
      </c>
      <c r="C33" s="26"/>
    </row>
    <row r="34" spans="1:3" ht="15.75" thickBot="1" x14ac:dyDescent="0.3">
      <c r="A34" s="6" t="s">
        <v>34</v>
      </c>
      <c r="B34" s="25">
        <v>10390573</v>
      </c>
      <c r="C34" s="26"/>
    </row>
    <row r="35" spans="1:3" ht="15.75" thickBot="1" x14ac:dyDescent="0.3">
      <c r="A35" s="3" t="s">
        <v>35</v>
      </c>
      <c r="B35" s="21">
        <f>SUM(B36:B42)</f>
        <v>0</v>
      </c>
      <c r="C35" s="22"/>
    </row>
    <row r="36" spans="1:3" x14ac:dyDescent="0.25">
      <c r="A36" s="6" t="s">
        <v>36</v>
      </c>
      <c r="B36" s="25">
        <v>0</v>
      </c>
      <c r="C36" s="26"/>
    </row>
    <row r="37" spans="1:3" x14ac:dyDescent="0.25">
      <c r="A37" s="6" t="s">
        <v>37</v>
      </c>
      <c r="B37" s="25"/>
      <c r="C37" s="26"/>
    </row>
    <row r="38" spans="1:3" x14ac:dyDescent="0.25">
      <c r="A38" s="6" t="s">
        <v>38</v>
      </c>
      <c r="B38" s="25"/>
      <c r="C38" s="26"/>
    </row>
    <row r="39" spans="1:3" x14ac:dyDescent="0.25">
      <c r="A39" s="6" t="s">
        <v>39</v>
      </c>
      <c r="B39" s="25"/>
      <c r="C39" s="26"/>
    </row>
    <row r="40" spans="1:3" x14ac:dyDescent="0.25">
      <c r="A40" s="6" t="s">
        <v>40</v>
      </c>
      <c r="B40" s="25"/>
      <c r="C40" s="26"/>
    </row>
    <row r="41" spans="1:3" x14ac:dyDescent="0.25">
      <c r="A41" s="6" t="s">
        <v>41</v>
      </c>
      <c r="B41" s="25"/>
      <c r="C41" s="26"/>
    </row>
    <row r="42" spans="1:3" ht="15.75" thickBot="1" x14ac:dyDescent="0.3">
      <c r="A42" s="6" t="s">
        <v>42</v>
      </c>
      <c r="B42" s="25"/>
      <c r="C42" s="26"/>
    </row>
    <row r="43" spans="1:3" ht="15.75" thickBot="1" x14ac:dyDescent="0.3">
      <c r="A43" s="3" t="s">
        <v>43</v>
      </c>
      <c r="B43" s="21"/>
      <c r="C43" s="22"/>
    </row>
    <row r="44" spans="1:3" x14ac:dyDescent="0.25">
      <c r="A44" s="6" t="s">
        <v>44</v>
      </c>
      <c r="B44" s="25"/>
      <c r="C44" s="26"/>
    </row>
    <row r="45" spans="1:3" x14ac:dyDescent="0.25">
      <c r="A45" s="6" t="s">
        <v>45</v>
      </c>
      <c r="B45" s="25"/>
      <c r="C45" s="26"/>
    </row>
    <row r="46" spans="1:3" x14ac:dyDescent="0.25">
      <c r="A46" s="6" t="s">
        <v>46</v>
      </c>
      <c r="B46" s="25"/>
      <c r="C46" s="26"/>
    </row>
    <row r="47" spans="1:3" x14ac:dyDescent="0.25">
      <c r="A47" s="6" t="s">
        <v>47</v>
      </c>
      <c r="B47" s="25"/>
      <c r="C47" s="26"/>
    </row>
    <row r="48" spans="1:3" x14ac:dyDescent="0.25">
      <c r="A48" s="6" t="s">
        <v>48</v>
      </c>
      <c r="B48" s="25"/>
      <c r="C48" s="26"/>
    </row>
    <row r="49" spans="1:3" x14ac:dyDescent="0.25">
      <c r="A49" s="6" t="s">
        <v>49</v>
      </c>
      <c r="B49" s="25"/>
      <c r="C49" s="26"/>
    </row>
    <row r="50" spans="1:3" ht="15.75" thickBot="1" x14ac:dyDescent="0.3">
      <c r="A50" s="6" t="s">
        <v>50</v>
      </c>
      <c r="B50" s="25"/>
      <c r="C50" s="26"/>
    </row>
    <row r="51" spans="1:3" ht="15.75" thickBot="1" x14ac:dyDescent="0.3">
      <c r="A51" s="3" t="s">
        <v>51</v>
      </c>
      <c r="B51" s="21">
        <f>SUM(B52:B60)</f>
        <v>18000000</v>
      </c>
      <c r="C51" s="22"/>
    </row>
    <row r="52" spans="1:3" x14ac:dyDescent="0.25">
      <c r="A52" s="6" t="s">
        <v>52</v>
      </c>
      <c r="B52" s="25">
        <v>0</v>
      </c>
      <c r="C52" s="26"/>
    </row>
    <row r="53" spans="1:3" x14ac:dyDescent="0.25">
      <c r="A53" s="6" t="s">
        <v>53</v>
      </c>
      <c r="B53" s="25"/>
      <c r="C53" s="26"/>
    </row>
    <row r="54" spans="1:3" x14ac:dyDescent="0.25">
      <c r="A54" s="6" t="s">
        <v>54</v>
      </c>
      <c r="B54" s="25"/>
      <c r="C54" s="26"/>
    </row>
    <row r="55" spans="1:3" x14ac:dyDescent="0.25">
      <c r="A55" s="6" t="s">
        <v>55</v>
      </c>
      <c r="B55" s="25">
        <v>18000000</v>
      </c>
      <c r="C55" s="26"/>
    </row>
    <row r="56" spans="1:3" x14ac:dyDescent="0.25">
      <c r="A56" s="6" t="s">
        <v>56</v>
      </c>
      <c r="B56" s="25"/>
      <c r="C56" s="26"/>
    </row>
    <row r="57" spans="1:3" x14ac:dyDescent="0.25">
      <c r="A57" s="6" t="s">
        <v>57</v>
      </c>
      <c r="B57" s="25"/>
      <c r="C57" s="26"/>
    </row>
    <row r="58" spans="1:3" x14ac:dyDescent="0.25">
      <c r="A58" s="6" t="s">
        <v>58</v>
      </c>
      <c r="B58" s="25"/>
      <c r="C58" s="26"/>
    </row>
    <row r="59" spans="1:3" x14ac:dyDescent="0.25">
      <c r="A59" s="6" t="s">
        <v>59</v>
      </c>
      <c r="B59" s="25">
        <v>0</v>
      </c>
      <c r="C59" s="26"/>
    </row>
    <row r="60" spans="1:3" ht="15.75" thickBot="1" x14ac:dyDescent="0.3">
      <c r="A60" s="6" t="s">
        <v>60</v>
      </c>
      <c r="B60" s="25"/>
      <c r="C60" s="26"/>
    </row>
    <row r="61" spans="1:3" ht="15.75" thickBot="1" x14ac:dyDescent="0.3">
      <c r="A61" s="3" t="s">
        <v>61</v>
      </c>
      <c r="B61" s="21">
        <f>+B62</f>
        <v>0</v>
      </c>
      <c r="C61" s="22"/>
    </row>
    <row r="62" spans="1:3" x14ac:dyDescent="0.25">
      <c r="A62" s="6" t="s">
        <v>62</v>
      </c>
      <c r="B62" s="25">
        <v>0</v>
      </c>
      <c r="C62" s="26"/>
    </row>
    <row r="63" spans="1:3" x14ac:dyDescent="0.25">
      <c r="A63" s="6" t="s">
        <v>63</v>
      </c>
      <c r="B63" s="25"/>
      <c r="C63" s="26"/>
    </row>
    <row r="64" spans="1:3" x14ac:dyDescent="0.25">
      <c r="A64" s="6" t="s">
        <v>64</v>
      </c>
      <c r="B64" s="25"/>
      <c r="C64" s="26"/>
    </row>
    <row r="65" spans="1:3" ht="15.75" thickBot="1" x14ac:dyDescent="0.3">
      <c r="A65" s="6" t="s">
        <v>65</v>
      </c>
      <c r="B65" s="25"/>
      <c r="C65" s="26"/>
    </row>
    <row r="66" spans="1:3" ht="15.75" thickBot="1" x14ac:dyDescent="0.3">
      <c r="A66" s="3" t="s">
        <v>66</v>
      </c>
      <c r="B66" s="21"/>
      <c r="C66" s="22"/>
    </row>
    <row r="67" spans="1:3" x14ac:dyDescent="0.25">
      <c r="A67" s="6" t="s">
        <v>67</v>
      </c>
      <c r="B67" s="25"/>
      <c r="C67" s="26"/>
    </row>
    <row r="68" spans="1:3" ht="15.75" thickBot="1" x14ac:dyDescent="0.3">
      <c r="A68" s="6" t="s">
        <v>68</v>
      </c>
      <c r="B68" s="25"/>
      <c r="C68" s="26"/>
    </row>
    <row r="69" spans="1:3" ht="15.75" thickBot="1" x14ac:dyDescent="0.3">
      <c r="A69" s="3" t="s">
        <v>69</v>
      </c>
      <c r="B69" s="21"/>
      <c r="C69" s="22"/>
    </row>
    <row r="70" spans="1:3" x14ac:dyDescent="0.25">
      <c r="A70" s="6" t="s">
        <v>70</v>
      </c>
      <c r="B70" s="25"/>
      <c r="C70" s="26"/>
    </row>
    <row r="71" spans="1:3" x14ac:dyDescent="0.25">
      <c r="A71" s="6" t="s">
        <v>71</v>
      </c>
      <c r="B71" s="25"/>
      <c r="C71" s="26"/>
    </row>
    <row r="72" spans="1:3" ht="15.75" thickBot="1" x14ac:dyDescent="0.3">
      <c r="A72" s="6" t="s">
        <v>72</v>
      </c>
      <c r="B72" s="25"/>
      <c r="C72" s="26"/>
    </row>
    <row r="73" spans="1:3" ht="15.75" thickBot="1" x14ac:dyDescent="0.3">
      <c r="A73" s="8" t="s">
        <v>73</v>
      </c>
      <c r="B73" s="21"/>
      <c r="C73" s="22"/>
    </row>
    <row r="74" spans="1:3" x14ac:dyDescent="0.25">
      <c r="A74" s="4"/>
      <c r="B74" s="25"/>
      <c r="C74" s="26"/>
    </row>
    <row r="75" spans="1:3" ht="15.75" thickBot="1" x14ac:dyDescent="0.3">
      <c r="A75" s="1" t="s">
        <v>74</v>
      </c>
      <c r="B75" s="27"/>
      <c r="C75" s="26"/>
    </row>
    <row r="76" spans="1:3" ht="15.75" thickBot="1" x14ac:dyDescent="0.3">
      <c r="A76" s="3" t="s">
        <v>75</v>
      </c>
      <c r="B76" s="21"/>
      <c r="C76" s="22"/>
    </row>
    <row r="77" spans="1:3" x14ac:dyDescent="0.25">
      <c r="A77" s="6" t="s">
        <v>76</v>
      </c>
      <c r="B77" s="25"/>
      <c r="C77" s="26"/>
    </row>
    <row r="78" spans="1:3" ht="15.75" thickBot="1" x14ac:dyDescent="0.3">
      <c r="A78" s="6" t="s">
        <v>77</v>
      </c>
      <c r="B78" s="25"/>
      <c r="C78" s="26"/>
    </row>
    <row r="79" spans="1:3" ht="15.75" thickBot="1" x14ac:dyDescent="0.3">
      <c r="A79" s="3" t="s">
        <v>78</v>
      </c>
      <c r="B79" s="21"/>
      <c r="C79" s="22"/>
    </row>
    <row r="80" spans="1:3" x14ac:dyDescent="0.25">
      <c r="A80" s="6" t="s">
        <v>79</v>
      </c>
      <c r="B80" s="25"/>
      <c r="C80" s="26"/>
    </row>
    <row r="81" spans="1:3" ht="15.75" thickBot="1" x14ac:dyDescent="0.3">
      <c r="A81" s="6" t="s">
        <v>80</v>
      </c>
      <c r="B81" s="25"/>
      <c r="C81" s="26"/>
    </row>
    <row r="82" spans="1:3" ht="15.75" thickBot="1" x14ac:dyDescent="0.3">
      <c r="A82" s="3" t="s">
        <v>81</v>
      </c>
      <c r="B82" s="21"/>
      <c r="C82" s="22"/>
    </row>
    <row r="83" spans="1:3" ht="15.75" thickBot="1" x14ac:dyDescent="0.3">
      <c r="A83" s="6" t="s">
        <v>82</v>
      </c>
      <c r="B83" s="25"/>
      <c r="C83" s="26"/>
    </row>
    <row r="84" spans="1:3" ht="15.75" thickBot="1" x14ac:dyDescent="0.3">
      <c r="A84" s="8" t="s">
        <v>83</v>
      </c>
      <c r="B84" s="21"/>
      <c r="C84" s="22"/>
    </row>
    <row r="85" spans="1:3" x14ac:dyDescent="0.25">
      <c r="B85" s="30"/>
      <c r="C85" s="30"/>
    </row>
    <row r="86" spans="1:3" ht="16.5" thickBot="1" x14ac:dyDescent="0.3">
      <c r="A86" s="9" t="s">
        <v>84</v>
      </c>
      <c r="B86" s="31"/>
      <c r="C86" s="32"/>
    </row>
    <row r="87" spans="1:3" ht="15.75" thickTop="1" x14ac:dyDescent="0.25">
      <c r="A87" t="s">
        <v>85</v>
      </c>
    </row>
  </sheetData>
  <mergeCells count="5">
    <mergeCell ref="A1:C1"/>
    <mergeCell ref="A2:C2"/>
    <mergeCell ref="A3:C3"/>
    <mergeCell ref="A5:C5"/>
    <mergeCell ref="A4:C4"/>
  </mergeCells>
  <pageMargins left="0.7" right="0.7" top="0.75" bottom="0.75" header="0.3" footer="0.3"/>
  <pageSetup scale="9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A111"/>
  <sheetViews>
    <sheetView showGridLines="0" tabSelected="1" zoomScaleNormal="100" workbookViewId="0">
      <selection activeCell="A8" sqref="A8:N8"/>
    </sheetView>
  </sheetViews>
  <sheetFormatPr baseColWidth="10" defaultColWidth="9.140625" defaultRowHeight="15" x14ac:dyDescent="0.25"/>
  <cols>
    <col min="1" max="1" width="40" customWidth="1"/>
    <col min="2" max="2" width="13.85546875" bestFit="1" customWidth="1"/>
    <col min="3" max="4" width="14.85546875" customWidth="1"/>
    <col min="5" max="5" width="13.42578125" customWidth="1"/>
    <col min="6" max="6" width="13.7109375" customWidth="1"/>
    <col min="7" max="10" width="13.5703125" customWidth="1"/>
    <col min="11" max="11" width="15.42578125" customWidth="1"/>
    <col min="12" max="13" width="13.5703125" customWidth="1"/>
    <col min="14" max="14" width="14" customWidth="1"/>
    <col min="16" max="16" width="96.7109375" bestFit="1" customWidth="1"/>
    <col min="18" max="25" width="6" bestFit="1" customWidth="1"/>
    <col min="26" max="27" width="7" bestFit="1" customWidth="1"/>
  </cols>
  <sheetData>
    <row r="1" spans="1:27" x14ac:dyDescent="0.25">
      <c r="A1" t="s">
        <v>86</v>
      </c>
    </row>
    <row r="7" spans="1:27" ht="18.75" x14ac:dyDescent="0.3">
      <c r="A7" s="64" t="s">
        <v>0</v>
      </c>
      <c r="B7" s="64"/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P7" s="7"/>
    </row>
    <row r="8" spans="1:27" ht="18.75" x14ac:dyDescent="0.25">
      <c r="A8" s="64" t="s">
        <v>87</v>
      </c>
      <c r="B8" s="64"/>
      <c r="C8" s="64"/>
      <c r="D8" s="64"/>
      <c r="E8" s="64"/>
      <c r="F8" s="64"/>
      <c r="G8" s="64"/>
      <c r="H8" s="64"/>
      <c r="I8" s="64"/>
      <c r="J8" s="64"/>
      <c r="K8" s="64"/>
      <c r="L8" s="64"/>
      <c r="M8" s="64"/>
      <c r="N8" s="64"/>
      <c r="P8" s="13"/>
    </row>
    <row r="9" spans="1:27" ht="18.75" x14ac:dyDescent="0.25">
      <c r="A9" s="64" t="s">
        <v>88</v>
      </c>
      <c r="B9" s="64"/>
      <c r="C9" s="64"/>
      <c r="D9" s="64"/>
      <c r="E9" s="64"/>
      <c r="F9" s="64"/>
      <c r="G9" s="64"/>
      <c r="H9" s="64"/>
      <c r="I9" s="64"/>
      <c r="J9" s="64"/>
      <c r="K9" s="64"/>
      <c r="L9" s="64"/>
      <c r="M9" s="64"/>
      <c r="N9" s="64"/>
      <c r="P9" s="13"/>
    </row>
    <row r="10" spans="1:27" ht="15.75" x14ac:dyDescent="0.25">
      <c r="A10" s="66" t="s">
        <v>89</v>
      </c>
      <c r="B10" s="66"/>
      <c r="C10" s="66"/>
      <c r="D10" s="66"/>
      <c r="E10" s="66"/>
      <c r="F10" s="66"/>
      <c r="G10" s="66"/>
      <c r="H10" s="66"/>
      <c r="I10" s="66"/>
      <c r="J10" s="66"/>
      <c r="K10" s="66"/>
      <c r="L10" s="66"/>
      <c r="M10" s="66"/>
      <c r="N10" s="66"/>
      <c r="P10" s="13"/>
    </row>
    <row r="11" spans="1:27" x14ac:dyDescent="0.25">
      <c r="A11" s="65" t="s">
        <v>4</v>
      </c>
      <c r="B11" s="65"/>
      <c r="C11" s="65"/>
      <c r="D11" s="65"/>
      <c r="E11" s="65"/>
      <c r="F11" s="65"/>
      <c r="G11" s="65"/>
      <c r="H11" s="65"/>
      <c r="I11" s="65"/>
      <c r="J11" s="65"/>
      <c r="K11" s="65"/>
      <c r="L11" s="65"/>
      <c r="M11" s="65"/>
      <c r="N11" s="65"/>
      <c r="P11" s="13"/>
    </row>
    <row r="12" spans="1:27" x14ac:dyDescent="0.25">
      <c r="A12" s="58"/>
      <c r="B12" s="58"/>
      <c r="C12" s="58"/>
      <c r="D12" s="58"/>
      <c r="E12" s="69" t="s">
        <v>108</v>
      </c>
      <c r="F12" s="70"/>
      <c r="G12" s="70"/>
      <c r="H12" s="70"/>
      <c r="I12" s="70"/>
      <c r="J12" s="70"/>
      <c r="K12" s="70"/>
      <c r="L12" s="70"/>
      <c r="M12" s="71"/>
      <c r="N12" s="58"/>
      <c r="P12" s="13"/>
    </row>
    <row r="13" spans="1:27" ht="15.75" x14ac:dyDescent="0.25">
      <c r="A13" s="10" t="s">
        <v>5</v>
      </c>
      <c r="B13" s="11" t="s">
        <v>90</v>
      </c>
      <c r="C13" s="67" t="s">
        <v>6</v>
      </c>
      <c r="D13" s="67" t="s">
        <v>7</v>
      </c>
      <c r="E13" s="18" t="s">
        <v>91</v>
      </c>
      <c r="F13" s="18" t="s">
        <v>92</v>
      </c>
      <c r="G13" s="18" t="s">
        <v>93</v>
      </c>
      <c r="H13" s="18" t="s">
        <v>94</v>
      </c>
      <c r="I13" s="18" t="s">
        <v>95</v>
      </c>
      <c r="J13" s="18" t="s">
        <v>103</v>
      </c>
      <c r="K13" s="18" t="s">
        <v>105</v>
      </c>
      <c r="L13" s="18" t="s">
        <v>106</v>
      </c>
      <c r="M13" s="18" t="s">
        <v>109</v>
      </c>
      <c r="N13" s="18" t="s">
        <v>96</v>
      </c>
      <c r="Z13" s="17"/>
      <c r="AA13" s="17"/>
    </row>
    <row r="14" spans="1:27" x14ac:dyDescent="0.25">
      <c r="A14" s="1"/>
      <c r="B14" s="14"/>
      <c r="C14" s="68"/>
      <c r="D14" s="68"/>
      <c r="E14" s="19"/>
      <c r="F14" s="19"/>
      <c r="G14" s="19"/>
      <c r="H14" s="19"/>
      <c r="I14" s="19"/>
      <c r="J14" s="19"/>
      <c r="K14" s="19"/>
      <c r="L14" s="19"/>
      <c r="M14" s="19"/>
      <c r="N14" s="19"/>
      <c r="R14" s="15"/>
      <c r="S14" s="15"/>
      <c r="T14" s="15"/>
      <c r="U14" s="15"/>
      <c r="V14" s="15"/>
      <c r="W14" s="15"/>
      <c r="X14" s="15"/>
      <c r="Y14" s="15"/>
      <c r="Z14" s="15"/>
      <c r="AA14" s="15"/>
    </row>
    <row r="15" spans="1:27" x14ac:dyDescent="0.25">
      <c r="A15" s="1" t="s">
        <v>8</v>
      </c>
      <c r="B15" s="15"/>
      <c r="C15" s="60"/>
      <c r="D15" s="15"/>
      <c r="E15" s="33">
        <f>SUM(E17:E21)</f>
        <v>9574878.6999999993</v>
      </c>
      <c r="F15" s="33">
        <f t="shared" ref="F15:M15" si="0">SUM(F17:F21)</f>
        <v>9784250.25</v>
      </c>
      <c r="G15" s="33">
        <f t="shared" si="0"/>
        <v>10436699.51</v>
      </c>
      <c r="H15" s="33">
        <f t="shared" si="0"/>
        <v>9962756.3399999999</v>
      </c>
      <c r="I15" s="33">
        <f t="shared" si="0"/>
        <v>11123594.200000001</v>
      </c>
      <c r="J15" s="33">
        <f t="shared" si="0"/>
        <v>10348322.58</v>
      </c>
      <c r="K15" s="33">
        <f t="shared" si="0"/>
        <v>11870132.109999999</v>
      </c>
      <c r="L15" s="33">
        <f t="shared" si="0"/>
        <v>12326108.32</v>
      </c>
      <c r="M15" s="33">
        <f t="shared" si="0"/>
        <v>11016320</v>
      </c>
      <c r="N15" s="33">
        <f>SUM(E15:M15)</f>
        <v>96443062.00999999</v>
      </c>
      <c r="R15" s="16"/>
    </row>
    <row r="16" spans="1:27" x14ac:dyDescent="0.25">
      <c r="A16" s="3" t="s">
        <v>104</v>
      </c>
      <c r="B16" s="15"/>
      <c r="C16" s="60">
        <f>SUM(C17:C21)</f>
        <v>152450612</v>
      </c>
      <c r="D16" s="60">
        <f>SUM(D17:D21)</f>
        <v>160373212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R16" s="16"/>
    </row>
    <row r="17" spans="1:14" x14ac:dyDescent="0.25">
      <c r="A17" s="6" t="s">
        <v>10</v>
      </c>
      <c r="B17" s="15"/>
      <c r="C17" s="61">
        <v>114705800</v>
      </c>
      <c r="D17" s="15">
        <v>124367311</v>
      </c>
      <c r="E17" s="35">
        <v>8238950</v>
      </c>
      <c r="F17" s="41">
        <v>8424350</v>
      </c>
      <c r="G17" s="41">
        <v>9083780.6500000004</v>
      </c>
      <c r="H17" s="41">
        <v>8587666.6699999999</v>
      </c>
      <c r="I17" s="49">
        <v>9809390.4000000004</v>
      </c>
      <c r="J17" s="52">
        <v>9018864.7699999996</v>
      </c>
      <c r="K17" s="52">
        <v>8570333.3300000001</v>
      </c>
      <c r="L17" s="52">
        <v>8450988.9100000001</v>
      </c>
      <c r="M17" s="52">
        <v>9448392.3000000007</v>
      </c>
      <c r="N17" s="34">
        <f>SUM(E17:M17)</f>
        <v>79632717.029999986</v>
      </c>
    </row>
    <row r="18" spans="1:14" x14ac:dyDescent="0.25">
      <c r="A18" s="6" t="s">
        <v>11</v>
      </c>
      <c r="C18" s="61">
        <v>20900000</v>
      </c>
      <c r="D18" s="15">
        <v>19161089</v>
      </c>
      <c r="E18" s="36">
        <v>120000</v>
      </c>
      <c r="F18" s="36">
        <v>120000</v>
      </c>
      <c r="G18" s="36">
        <v>120000</v>
      </c>
      <c r="H18" s="36">
        <v>120000</v>
      </c>
      <c r="I18" s="36">
        <v>120000</v>
      </c>
      <c r="J18" s="50">
        <v>120000</v>
      </c>
      <c r="K18" s="50">
        <v>2075000</v>
      </c>
      <c r="L18" s="50">
        <v>2660472.15</v>
      </c>
      <c r="M18" s="50">
        <v>177000</v>
      </c>
      <c r="N18" s="34">
        <f>SUM(E18:M18)</f>
        <v>5632472.1500000004</v>
      </c>
    </row>
    <row r="19" spans="1:14" ht="18.75" customHeight="1" x14ac:dyDescent="0.25">
      <c r="A19" s="54" t="s">
        <v>12</v>
      </c>
      <c r="C19" s="61">
        <v>0</v>
      </c>
      <c r="D19" s="15"/>
      <c r="E19" s="36">
        <v>0</v>
      </c>
      <c r="F19" s="36">
        <v>0</v>
      </c>
      <c r="G19" s="36">
        <v>0</v>
      </c>
      <c r="H19" s="36">
        <v>0</v>
      </c>
      <c r="I19" s="36">
        <v>0</v>
      </c>
      <c r="J19" s="36">
        <v>0</v>
      </c>
      <c r="K19" s="36">
        <v>0</v>
      </c>
      <c r="L19" s="36">
        <v>0</v>
      </c>
      <c r="M19" s="36"/>
      <c r="N19" s="36">
        <v>0</v>
      </c>
    </row>
    <row r="20" spans="1:14" s="56" customFormat="1" ht="18" customHeight="1" x14ac:dyDescent="0.25">
      <c r="A20" s="4" t="s">
        <v>13</v>
      </c>
      <c r="C20" s="62">
        <v>25000</v>
      </c>
      <c r="D20" s="59">
        <v>25000</v>
      </c>
      <c r="E20" s="36">
        <v>0</v>
      </c>
      <c r="F20" s="36">
        <v>0</v>
      </c>
      <c r="G20" s="36">
        <v>0</v>
      </c>
      <c r="H20" s="36">
        <v>0</v>
      </c>
      <c r="I20" s="36">
        <v>0</v>
      </c>
      <c r="J20" s="36">
        <v>0</v>
      </c>
      <c r="K20" s="36">
        <v>0</v>
      </c>
      <c r="L20" s="36">
        <v>0</v>
      </c>
      <c r="M20" s="36"/>
      <c r="N20" s="36">
        <v>0</v>
      </c>
    </row>
    <row r="21" spans="1:14" x14ac:dyDescent="0.25">
      <c r="A21" s="55" t="s">
        <v>14</v>
      </c>
      <c r="C21" s="63">
        <v>16819812</v>
      </c>
      <c r="D21" s="63">
        <v>16819812</v>
      </c>
      <c r="E21" s="42">
        <v>1215928.7</v>
      </c>
      <c r="F21" s="42">
        <v>1239900.25</v>
      </c>
      <c r="G21" s="42">
        <v>1232918.8600000001</v>
      </c>
      <c r="H21" s="42">
        <v>1255089.67</v>
      </c>
      <c r="I21" s="49">
        <v>1194203.8</v>
      </c>
      <c r="J21" s="49">
        <v>1209457.81</v>
      </c>
      <c r="K21" s="49">
        <v>1224798.78</v>
      </c>
      <c r="L21" s="49">
        <v>1214647.26</v>
      </c>
      <c r="M21" s="49">
        <v>1390927.7</v>
      </c>
      <c r="N21" s="41">
        <f t="shared" ref="N21:N39" si="1">SUM(E21:M21)</f>
        <v>11177872.829999998</v>
      </c>
    </row>
    <row r="22" spans="1:14" x14ac:dyDescent="0.25">
      <c r="A22" s="3" t="s">
        <v>15</v>
      </c>
      <c r="C22" s="38">
        <f>SUM(C23:C31)</f>
        <v>31561253</v>
      </c>
      <c r="D22" s="38">
        <f>SUM(D23:D31)</f>
        <v>30752329</v>
      </c>
      <c r="E22" s="38">
        <f>SUM(E23:E31)</f>
        <v>514098.80000000005</v>
      </c>
      <c r="F22" s="38">
        <f t="shared" ref="F22:J22" si="2">SUM(F23:F31)</f>
        <v>528027.66</v>
      </c>
      <c r="G22" s="38">
        <f t="shared" si="2"/>
        <v>1157874.0999999999</v>
      </c>
      <c r="H22" s="38">
        <f t="shared" si="2"/>
        <v>957324.52</v>
      </c>
      <c r="I22" s="33">
        <f>SUM(I23:I31)</f>
        <v>857490.12999999989</v>
      </c>
      <c r="J22" s="38">
        <f t="shared" si="2"/>
        <v>1672411.56</v>
      </c>
      <c r="K22" s="33">
        <f>SUM(K23:K31)</f>
        <v>979617.34</v>
      </c>
      <c r="L22" s="33">
        <f>SUM(L23:L31)</f>
        <v>1169452.3399999999</v>
      </c>
      <c r="M22" s="33">
        <f>SUM(M23:M31)</f>
        <v>2152662.75</v>
      </c>
      <c r="N22" s="44">
        <f t="shared" si="1"/>
        <v>9988959.1999999993</v>
      </c>
    </row>
    <row r="23" spans="1:14" x14ac:dyDescent="0.25">
      <c r="A23" s="6" t="s">
        <v>16</v>
      </c>
      <c r="C23" s="61">
        <v>6963000</v>
      </c>
      <c r="D23" s="61">
        <v>6963000</v>
      </c>
      <c r="E23" s="36">
        <v>365927.57</v>
      </c>
      <c r="F23" s="42">
        <v>350079.45</v>
      </c>
      <c r="G23" s="42">
        <v>371927.38</v>
      </c>
      <c r="H23" s="42">
        <v>381919.19</v>
      </c>
      <c r="I23" s="49">
        <v>392817.38</v>
      </c>
      <c r="J23" s="49">
        <v>395125.96</v>
      </c>
      <c r="K23" s="49">
        <v>366737.85</v>
      </c>
      <c r="L23" s="49">
        <v>435389.94</v>
      </c>
      <c r="M23" s="49">
        <v>422755.56</v>
      </c>
      <c r="N23" s="34">
        <f t="shared" si="1"/>
        <v>3482680.28</v>
      </c>
    </row>
    <row r="24" spans="1:14" x14ac:dyDescent="0.25">
      <c r="A24" s="54" t="s">
        <v>17</v>
      </c>
      <c r="C24" s="61">
        <v>2947435</v>
      </c>
      <c r="D24" s="15">
        <v>2934985</v>
      </c>
      <c r="E24" s="36">
        <v>0</v>
      </c>
      <c r="F24" s="42">
        <v>0</v>
      </c>
      <c r="G24" s="42">
        <v>0</v>
      </c>
      <c r="H24" s="42">
        <v>280027.78000000003</v>
      </c>
      <c r="I24" s="49">
        <v>79849.34</v>
      </c>
      <c r="J24" s="49">
        <v>12666.67</v>
      </c>
      <c r="K24" s="49">
        <v>12666.67</v>
      </c>
      <c r="L24" s="49">
        <v>47402.92</v>
      </c>
      <c r="M24" s="49">
        <v>592571.44999999995</v>
      </c>
      <c r="N24" s="41">
        <f t="shared" si="1"/>
        <v>1025184.8299999998</v>
      </c>
    </row>
    <row r="25" spans="1:14" x14ac:dyDescent="0.25">
      <c r="A25" s="6" t="s">
        <v>18</v>
      </c>
      <c r="C25" s="61">
        <v>2586092</v>
      </c>
      <c r="D25" s="15">
        <v>2623617</v>
      </c>
      <c r="E25" s="36">
        <v>0</v>
      </c>
      <c r="F25" s="42">
        <v>0</v>
      </c>
      <c r="G25" s="42">
        <v>8300</v>
      </c>
      <c r="H25" s="42">
        <v>0</v>
      </c>
      <c r="I25" s="42">
        <v>0</v>
      </c>
      <c r="J25" s="42">
        <v>0</v>
      </c>
      <c r="K25" s="42">
        <v>232222.5</v>
      </c>
      <c r="L25" s="42">
        <v>64743.33</v>
      </c>
      <c r="M25" s="42">
        <v>86422.5</v>
      </c>
      <c r="N25" s="34">
        <f t="shared" si="1"/>
        <v>391688.33</v>
      </c>
    </row>
    <row r="26" spans="1:14" ht="18" customHeight="1" x14ac:dyDescent="0.25">
      <c r="A26" s="6" t="s">
        <v>19</v>
      </c>
      <c r="C26" s="61">
        <v>4382201</v>
      </c>
      <c r="D26" s="15">
        <v>1021726</v>
      </c>
      <c r="E26" s="36">
        <v>0</v>
      </c>
      <c r="F26" s="42">
        <v>0</v>
      </c>
      <c r="G26" s="42">
        <v>0</v>
      </c>
      <c r="H26" s="42">
        <v>0</v>
      </c>
      <c r="I26" s="42">
        <v>0</v>
      </c>
      <c r="J26" s="42">
        <v>0</v>
      </c>
      <c r="K26" s="42">
        <v>0</v>
      </c>
      <c r="L26" s="42">
        <v>0</v>
      </c>
      <c r="M26" s="42">
        <v>127221.7</v>
      </c>
      <c r="N26" s="34">
        <f t="shared" si="1"/>
        <v>127221.7</v>
      </c>
    </row>
    <row r="27" spans="1:14" x14ac:dyDescent="0.25">
      <c r="A27" s="6" t="s">
        <v>20</v>
      </c>
      <c r="C27" s="61">
        <v>1044998</v>
      </c>
      <c r="D27" s="15">
        <v>4678021</v>
      </c>
      <c r="E27" s="36">
        <v>148171.23000000001</v>
      </c>
      <c r="F27" s="42">
        <v>177948.21</v>
      </c>
      <c r="G27" s="42">
        <v>397857.82</v>
      </c>
      <c r="H27" s="42">
        <v>175204.71</v>
      </c>
      <c r="I27" s="49">
        <v>186226.1</v>
      </c>
      <c r="J27" s="49">
        <v>492424.1</v>
      </c>
      <c r="K27" s="49">
        <v>172492.44</v>
      </c>
      <c r="L27" s="49">
        <v>176990.64</v>
      </c>
      <c r="M27" s="49">
        <v>546876.51</v>
      </c>
      <c r="N27" s="34">
        <f t="shared" si="1"/>
        <v>2474191.7599999998</v>
      </c>
    </row>
    <row r="28" spans="1:14" x14ac:dyDescent="0.25">
      <c r="A28" s="6" t="s">
        <v>21</v>
      </c>
      <c r="C28" s="61">
        <v>3060000</v>
      </c>
      <c r="D28" s="15">
        <v>2530000</v>
      </c>
      <c r="E28" s="36">
        <v>0</v>
      </c>
      <c r="F28" s="42">
        <v>0</v>
      </c>
      <c r="G28" s="36">
        <v>0</v>
      </c>
      <c r="H28" s="36">
        <v>0</v>
      </c>
      <c r="I28" s="36">
        <v>0</v>
      </c>
      <c r="J28" s="50">
        <v>280882.56</v>
      </c>
      <c r="K28" s="50"/>
      <c r="L28" s="50">
        <v>36887</v>
      </c>
      <c r="M28" s="50">
        <v>0</v>
      </c>
      <c r="N28" s="34">
        <f t="shared" si="1"/>
        <v>317769.56</v>
      </c>
    </row>
    <row r="29" spans="1:14" ht="45" x14ac:dyDescent="0.25">
      <c r="A29" s="6" t="s">
        <v>22</v>
      </c>
      <c r="C29" s="61">
        <v>2750000</v>
      </c>
      <c r="D29" s="15">
        <v>2713475</v>
      </c>
      <c r="E29" s="36">
        <v>0</v>
      </c>
      <c r="F29" s="42">
        <v>0</v>
      </c>
      <c r="G29" s="42">
        <v>45000</v>
      </c>
      <c r="H29" s="42">
        <v>57212.54</v>
      </c>
      <c r="I29" s="49">
        <v>44250</v>
      </c>
      <c r="J29" s="49">
        <v>227307.47</v>
      </c>
      <c r="K29" s="49">
        <v>45000</v>
      </c>
      <c r="L29" s="49">
        <v>129881.82</v>
      </c>
      <c r="M29" s="49">
        <v>234775.93</v>
      </c>
      <c r="N29" s="41">
        <f t="shared" si="1"/>
        <v>783427.76</v>
      </c>
    </row>
    <row r="30" spans="1:14" ht="30" x14ac:dyDescent="0.25">
      <c r="A30" s="6" t="s">
        <v>23</v>
      </c>
      <c r="C30" s="61">
        <v>3809560</v>
      </c>
      <c r="D30" s="15">
        <v>3269538</v>
      </c>
      <c r="E30" s="36">
        <v>0</v>
      </c>
      <c r="F30" s="42">
        <v>0</v>
      </c>
      <c r="G30" s="42">
        <v>128940</v>
      </c>
      <c r="H30" s="42">
        <v>-51600</v>
      </c>
      <c r="I30" s="49">
        <v>74414.11</v>
      </c>
      <c r="J30" s="49">
        <v>126844</v>
      </c>
      <c r="K30" s="49">
        <v>36344.239999999998</v>
      </c>
      <c r="L30" s="49">
        <v>191568.98</v>
      </c>
      <c r="M30" s="49">
        <v>61392</v>
      </c>
      <c r="N30" s="41">
        <f t="shared" si="1"/>
        <v>567903.32999999996</v>
      </c>
    </row>
    <row r="31" spans="1:14" x14ac:dyDescent="0.25">
      <c r="A31" s="54" t="s">
        <v>24</v>
      </c>
      <c r="C31" s="61">
        <v>4017967</v>
      </c>
      <c r="D31" s="61">
        <v>4017967</v>
      </c>
      <c r="E31" s="36">
        <v>0</v>
      </c>
      <c r="F31" s="42">
        <v>0</v>
      </c>
      <c r="G31" s="42">
        <v>205848.9</v>
      </c>
      <c r="H31" s="42">
        <v>114560.3</v>
      </c>
      <c r="I31" s="49">
        <v>79933.2</v>
      </c>
      <c r="J31" s="49">
        <v>137160.79999999999</v>
      </c>
      <c r="K31" s="49">
        <v>114153.64</v>
      </c>
      <c r="L31" s="49">
        <v>86587.71</v>
      </c>
      <c r="M31" s="49">
        <v>80647.100000000006</v>
      </c>
      <c r="N31" s="41">
        <f t="shared" si="1"/>
        <v>818891.64999999991</v>
      </c>
    </row>
    <row r="32" spans="1:14" x14ac:dyDescent="0.25">
      <c r="A32" s="3" t="s">
        <v>25</v>
      </c>
      <c r="C32" s="38">
        <f>SUM(C33:C41)</f>
        <v>16178400</v>
      </c>
      <c r="D32" s="38">
        <f>SUM(D33:D41)</f>
        <v>60964724</v>
      </c>
      <c r="E32" s="38">
        <f>SUM(E33:E41)</f>
        <v>0</v>
      </c>
      <c r="F32" s="38">
        <f t="shared" ref="F32:M32" si="3">SUM(F33:F41)</f>
        <v>0</v>
      </c>
      <c r="G32" s="38">
        <f t="shared" si="3"/>
        <v>70328</v>
      </c>
      <c r="H32" s="38">
        <f t="shared" si="3"/>
        <v>139520.85</v>
      </c>
      <c r="I32" s="38">
        <f t="shared" si="3"/>
        <v>583264.77</v>
      </c>
      <c r="J32" s="38">
        <f t="shared" si="3"/>
        <v>3254381.38</v>
      </c>
      <c r="K32" s="38">
        <f t="shared" si="3"/>
        <v>112617.06999999999</v>
      </c>
      <c r="L32" s="38">
        <f t="shared" si="3"/>
        <v>352706.3</v>
      </c>
      <c r="M32" s="38">
        <f t="shared" si="3"/>
        <v>320752.28999999998</v>
      </c>
      <c r="N32" s="45">
        <f t="shared" si="1"/>
        <v>4833570.66</v>
      </c>
    </row>
    <row r="33" spans="1:14" x14ac:dyDescent="0.25">
      <c r="A33" s="54" t="s">
        <v>26</v>
      </c>
      <c r="C33" s="61">
        <v>995800</v>
      </c>
      <c r="D33" s="61">
        <v>995800</v>
      </c>
      <c r="E33" s="36">
        <v>0</v>
      </c>
      <c r="F33" s="42">
        <v>0</v>
      </c>
      <c r="G33" s="42">
        <v>11800</v>
      </c>
      <c r="H33" s="42">
        <v>64139.5</v>
      </c>
      <c r="I33" s="49">
        <v>20666.97</v>
      </c>
      <c r="J33" s="49">
        <v>17232.72</v>
      </c>
      <c r="K33" s="49">
        <v>4633.8599999999997</v>
      </c>
      <c r="L33" s="49">
        <v>7345.5</v>
      </c>
      <c r="M33" s="49">
        <v>275882</v>
      </c>
      <c r="N33" s="41">
        <f t="shared" si="1"/>
        <v>401700.55</v>
      </c>
    </row>
    <row r="34" spans="1:14" x14ac:dyDescent="0.25">
      <c r="A34" s="6" t="s">
        <v>27</v>
      </c>
      <c r="C34" s="61">
        <v>1200000</v>
      </c>
      <c r="D34" s="61">
        <v>1200000</v>
      </c>
      <c r="E34" s="36">
        <v>0</v>
      </c>
      <c r="F34" s="42">
        <v>0</v>
      </c>
      <c r="G34" s="42">
        <v>0</v>
      </c>
      <c r="H34" s="42">
        <v>0</v>
      </c>
      <c r="I34" s="42">
        <v>0</v>
      </c>
      <c r="J34" s="49">
        <v>61371.8</v>
      </c>
      <c r="K34" s="42">
        <v>0</v>
      </c>
      <c r="L34" s="42">
        <v>0</v>
      </c>
      <c r="M34" s="42"/>
      <c r="N34" s="34">
        <f t="shared" si="1"/>
        <v>61371.8</v>
      </c>
    </row>
    <row r="35" spans="1:14" x14ac:dyDescent="0.25">
      <c r="A35" s="54" t="s">
        <v>28</v>
      </c>
      <c r="C35" s="61">
        <v>865000</v>
      </c>
      <c r="D35" s="61">
        <v>865000</v>
      </c>
      <c r="E35" s="36">
        <v>0</v>
      </c>
      <c r="F35" s="42">
        <v>0</v>
      </c>
      <c r="G35" s="42">
        <v>0</v>
      </c>
      <c r="H35" s="42">
        <v>59000</v>
      </c>
      <c r="I35" s="49">
        <v>171910.64</v>
      </c>
      <c r="J35" s="49">
        <v>66047.55</v>
      </c>
      <c r="K35" s="49">
        <v>929.84</v>
      </c>
      <c r="L35" s="49">
        <v>0</v>
      </c>
      <c r="M35" s="49"/>
      <c r="N35" s="41">
        <f t="shared" si="1"/>
        <v>297888.03000000003</v>
      </c>
    </row>
    <row r="36" spans="1:14" x14ac:dyDescent="0.25">
      <c r="A36" s="6" t="s">
        <v>29</v>
      </c>
      <c r="C36" s="61">
        <v>100000</v>
      </c>
      <c r="D36" s="61">
        <v>100000</v>
      </c>
      <c r="E36" s="36">
        <v>0</v>
      </c>
      <c r="F36" s="42">
        <v>0</v>
      </c>
      <c r="G36" s="42">
        <v>0</v>
      </c>
      <c r="H36" s="42">
        <v>0</v>
      </c>
      <c r="I36" s="42">
        <v>0</v>
      </c>
      <c r="J36" s="42">
        <v>0</v>
      </c>
      <c r="K36" s="42">
        <v>0</v>
      </c>
      <c r="L36" s="42">
        <v>0</v>
      </c>
      <c r="M36" s="42"/>
      <c r="N36" s="34">
        <f t="shared" si="1"/>
        <v>0</v>
      </c>
    </row>
    <row r="37" spans="1:14" x14ac:dyDescent="0.25">
      <c r="A37" s="54" t="s">
        <v>30</v>
      </c>
      <c r="C37" s="61">
        <v>571240</v>
      </c>
      <c r="D37" s="15">
        <v>572714</v>
      </c>
      <c r="E37" s="36">
        <v>0</v>
      </c>
      <c r="F37" s="42">
        <v>0</v>
      </c>
      <c r="G37" s="42">
        <v>58528</v>
      </c>
      <c r="H37" s="42">
        <v>12744</v>
      </c>
      <c r="I37" s="42">
        <v>0</v>
      </c>
      <c r="J37" s="42">
        <v>0</v>
      </c>
      <c r="K37" s="42">
        <v>0</v>
      </c>
      <c r="L37" s="42">
        <v>0</v>
      </c>
      <c r="M37" s="42"/>
      <c r="N37" s="41">
        <f t="shared" si="1"/>
        <v>71272</v>
      </c>
    </row>
    <row r="38" spans="1:14" ht="30" x14ac:dyDescent="0.25">
      <c r="A38" s="6" t="s">
        <v>31</v>
      </c>
      <c r="C38" s="61">
        <v>14160</v>
      </c>
      <c r="D38" s="15">
        <v>200610</v>
      </c>
      <c r="E38" s="36">
        <v>0</v>
      </c>
      <c r="F38" s="42">
        <v>0</v>
      </c>
      <c r="G38" s="42">
        <v>0</v>
      </c>
      <c r="H38" s="42">
        <v>0</v>
      </c>
      <c r="I38" s="42">
        <v>0</v>
      </c>
      <c r="J38" s="49">
        <v>89916</v>
      </c>
      <c r="K38" s="49"/>
      <c r="L38" s="49"/>
      <c r="M38" s="49">
        <v>35046</v>
      </c>
      <c r="N38" s="41">
        <f t="shared" si="1"/>
        <v>124962</v>
      </c>
    </row>
    <row r="39" spans="1:14" ht="30" x14ac:dyDescent="0.25">
      <c r="A39" s="6" t="s">
        <v>32</v>
      </c>
      <c r="C39" s="61">
        <v>5150000</v>
      </c>
      <c r="D39" s="15">
        <v>4656000</v>
      </c>
      <c r="E39" s="36">
        <v>0</v>
      </c>
      <c r="F39" s="42">
        <v>0</v>
      </c>
      <c r="G39" s="42">
        <v>0</v>
      </c>
      <c r="H39" s="42">
        <v>0</v>
      </c>
      <c r="I39" s="42">
        <v>0</v>
      </c>
      <c r="J39" s="49">
        <v>2242500</v>
      </c>
      <c r="K39" s="42">
        <v>0</v>
      </c>
      <c r="L39" s="42"/>
      <c r="M39" s="42"/>
      <c r="N39" s="41">
        <f t="shared" si="1"/>
        <v>2242500</v>
      </c>
    </row>
    <row r="40" spans="1:14" ht="45" x14ac:dyDescent="0.25">
      <c r="A40" s="6" t="s">
        <v>33</v>
      </c>
      <c r="C40" s="61"/>
      <c r="D40" s="15"/>
      <c r="E40" s="36">
        <v>0</v>
      </c>
      <c r="F40" s="42">
        <v>0</v>
      </c>
      <c r="G40" s="42">
        <v>0</v>
      </c>
      <c r="H40" s="42">
        <v>0</v>
      </c>
      <c r="I40" s="42">
        <v>0</v>
      </c>
      <c r="J40" s="42">
        <v>0</v>
      </c>
      <c r="K40" s="42">
        <v>0</v>
      </c>
      <c r="L40" s="42"/>
      <c r="M40" s="42"/>
      <c r="N40" s="42">
        <v>0</v>
      </c>
    </row>
    <row r="41" spans="1:14" x14ac:dyDescent="0.25">
      <c r="A41" s="6" t="s">
        <v>34</v>
      </c>
      <c r="C41" s="61">
        <v>7282200</v>
      </c>
      <c r="D41" s="15">
        <v>52374600</v>
      </c>
      <c r="E41" s="36">
        <v>0</v>
      </c>
      <c r="F41" s="42">
        <v>0</v>
      </c>
      <c r="G41" s="42">
        <v>0</v>
      </c>
      <c r="H41" s="42">
        <v>3637.35</v>
      </c>
      <c r="I41" s="49">
        <v>390687.16</v>
      </c>
      <c r="J41" s="49">
        <v>777313.31</v>
      </c>
      <c r="K41" s="49">
        <v>107053.37</v>
      </c>
      <c r="L41" s="49">
        <v>345360.8</v>
      </c>
      <c r="M41" s="49">
        <v>9824.2900000000009</v>
      </c>
      <c r="N41" s="34">
        <f>SUM(E41:M41)</f>
        <v>1633876.28</v>
      </c>
    </row>
    <row r="42" spans="1:14" s="43" customFormat="1" x14ac:dyDescent="0.25">
      <c r="A42" s="3" t="s">
        <v>35</v>
      </c>
      <c r="C42" s="38">
        <f>SUM(C43:C49)</f>
        <v>63000</v>
      </c>
      <c r="D42" s="38">
        <f>SUM(D43:D49)</f>
        <v>363000</v>
      </c>
      <c r="E42" s="38">
        <f>SUM(E43:E49)</f>
        <v>0</v>
      </c>
      <c r="F42" s="38">
        <f t="shared" ref="F42:K42" si="4">SUM(F43:F49)</f>
        <v>0</v>
      </c>
      <c r="G42" s="38">
        <f t="shared" si="4"/>
        <v>0</v>
      </c>
      <c r="H42" s="38">
        <f t="shared" si="4"/>
        <v>0</v>
      </c>
      <c r="I42" s="38">
        <f t="shared" si="4"/>
        <v>350000</v>
      </c>
      <c r="J42" s="38">
        <f>SUM(J43:K49)</f>
        <v>0</v>
      </c>
      <c r="K42" s="38">
        <f t="shared" si="4"/>
        <v>0</v>
      </c>
      <c r="L42" s="38">
        <f t="shared" ref="L42:M42" si="5">SUM(L43:L49)</f>
        <v>0</v>
      </c>
      <c r="M42" s="38">
        <f t="shared" si="5"/>
        <v>0</v>
      </c>
      <c r="N42" s="45">
        <f>SUM(E42:M42)</f>
        <v>350000</v>
      </c>
    </row>
    <row r="43" spans="1:14" ht="30" x14ac:dyDescent="0.25">
      <c r="A43" s="6" t="s">
        <v>36</v>
      </c>
      <c r="C43" s="61">
        <v>63000</v>
      </c>
      <c r="D43" s="15">
        <v>363000</v>
      </c>
      <c r="E43" s="36">
        <v>0</v>
      </c>
      <c r="F43" s="42">
        <v>0</v>
      </c>
      <c r="G43" s="42">
        <v>0</v>
      </c>
      <c r="H43" s="42">
        <v>0</v>
      </c>
      <c r="I43" s="42">
        <v>350000</v>
      </c>
      <c r="J43" s="42">
        <v>0</v>
      </c>
      <c r="K43" s="42">
        <v>0</v>
      </c>
      <c r="L43" s="42">
        <v>0</v>
      </c>
      <c r="M43" s="42"/>
      <c r="N43" s="42">
        <v>350000</v>
      </c>
    </row>
    <row r="44" spans="1:14" ht="30" x14ac:dyDescent="0.25">
      <c r="A44" s="6" t="s">
        <v>37</v>
      </c>
      <c r="C44" s="36">
        <v>0</v>
      </c>
      <c r="D44" s="36">
        <v>0</v>
      </c>
      <c r="E44" s="36">
        <v>0</v>
      </c>
      <c r="F44" s="42">
        <v>0</v>
      </c>
      <c r="G44" s="42">
        <v>0</v>
      </c>
      <c r="H44" s="42">
        <v>0</v>
      </c>
      <c r="I44" s="42">
        <v>0</v>
      </c>
      <c r="J44" s="42">
        <v>0</v>
      </c>
      <c r="K44" s="42">
        <v>0</v>
      </c>
      <c r="L44" s="42">
        <v>0</v>
      </c>
      <c r="M44" s="42"/>
      <c r="N44" s="42">
        <v>0</v>
      </c>
    </row>
    <row r="45" spans="1:14" ht="30" x14ac:dyDescent="0.25">
      <c r="A45" s="6" t="s">
        <v>38</v>
      </c>
      <c r="C45" s="36">
        <v>0</v>
      </c>
      <c r="D45" s="36">
        <v>0</v>
      </c>
      <c r="E45" s="36">
        <v>0</v>
      </c>
      <c r="F45" s="42">
        <v>0</v>
      </c>
      <c r="G45" s="42">
        <v>0</v>
      </c>
      <c r="H45" s="42">
        <v>0</v>
      </c>
      <c r="I45" s="42">
        <v>0</v>
      </c>
      <c r="J45" s="42">
        <v>0</v>
      </c>
      <c r="K45" s="42">
        <v>0</v>
      </c>
      <c r="L45" s="42">
        <v>0</v>
      </c>
      <c r="M45" s="42"/>
      <c r="N45" s="42">
        <v>0</v>
      </c>
    </row>
    <row r="46" spans="1:14" ht="30" x14ac:dyDescent="0.25">
      <c r="A46" s="6" t="s">
        <v>39</v>
      </c>
      <c r="C46" s="36">
        <v>0</v>
      </c>
      <c r="D46" s="36">
        <v>0</v>
      </c>
      <c r="E46" s="36">
        <v>0</v>
      </c>
      <c r="F46" s="42">
        <v>0</v>
      </c>
      <c r="G46" s="42">
        <v>0</v>
      </c>
      <c r="H46" s="42">
        <v>0</v>
      </c>
      <c r="I46" s="42">
        <v>0</v>
      </c>
      <c r="J46" s="42">
        <v>0</v>
      </c>
      <c r="K46" s="42">
        <v>0</v>
      </c>
      <c r="L46" s="42">
        <v>0</v>
      </c>
      <c r="M46" s="42"/>
      <c r="N46" s="42">
        <v>0</v>
      </c>
    </row>
    <row r="47" spans="1:14" ht="30" x14ac:dyDescent="0.25">
      <c r="A47" s="6" t="s">
        <v>40</v>
      </c>
      <c r="C47" s="36">
        <v>0</v>
      </c>
      <c r="D47" s="36">
        <v>0</v>
      </c>
      <c r="E47" s="36">
        <v>0</v>
      </c>
      <c r="F47" s="42">
        <v>0</v>
      </c>
      <c r="G47" s="42">
        <v>0</v>
      </c>
      <c r="H47" s="42">
        <v>0</v>
      </c>
      <c r="I47" s="42">
        <v>0</v>
      </c>
      <c r="J47" s="42">
        <v>0</v>
      </c>
      <c r="K47" s="42">
        <v>0</v>
      </c>
      <c r="L47" s="42">
        <v>0</v>
      </c>
      <c r="M47" s="42"/>
      <c r="N47" s="42">
        <v>0</v>
      </c>
    </row>
    <row r="48" spans="1:14" ht="30" x14ac:dyDescent="0.25">
      <c r="A48" s="6" t="s">
        <v>41</v>
      </c>
      <c r="C48" s="36">
        <v>0</v>
      </c>
      <c r="D48" s="36">
        <v>0</v>
      </c>
      <c r="E48" s="36">
        <v>0</v>
      </c>
      <c r="F48" s="42">
        <v>0</v>
      </c>
      <c r="G48" s="42">
        <v>0</v>
      </c>
      <c r="H48" s="42">
        <v>0</v>
      </c>
      <c r="I48" s="42">
        <v>0</v>
      </c>
      <c r="J48" s="42">
        <v>0</v>
      </c>
      <c r="K48" s="42">
        <v>0</v>
      </c>
      <c r="L48" s="42">
        <v>0</v>
      </c>
      <c r="M48" s="42"/>
      <c r="N48" s="42">
        <v>0</v>
      </c>
    </row>
    <row r="49" spans="1:14" ht="30" x14ac:dyDescent="0.25">
      <c r="A49" s="6" t="s">
        <v>42</v>
      </c>
      <c r="C49" s="36">
        <v>0</v>
      </c>
      <c r="D49" s="36">
        <v>0</v>
      </c>
      <c r="E49" s="36">
        <v>0</v>
      </c>
      <c r="F49" s="42">
        <v>0</v>
      </c>
      <c r="G49" s="42">
        <v>0</v>
      </c>
      <c r="H49" s="42">
        <v>0</v>
      </c>
      <c r="I49" s="36">
        <f t="shared" ref="H49:N50" si="6">SUM(I50:I56)</f>
        <v>0</v>
      </c>
      <c r="J49" s="36">
        <f>SUM(J50:K56)</f>
        <v>0</v>
      </c>
      <c r="K49" s="36">
        <f>SUM(K50:N56)</f>
        <v>0</v>
      </c>
      <c r="L49" s="36">
        <f>SUM(L50:O56)</f>
        <v>0</v>
      </c>
      <c r="M49" s="36"/>
      <c r="N49" s="36">
        <f t="shared" si="6"/>
        <v>0</v>
      </c>
    </row>
    <row r="50" spans="1:14" x14ac:dyDescent="0.25">
      <c r="A50" s="3" t="s">
        <v>43</v>
      </c>
      <c r="C50" s="38">
        <f>SUM(C51:C57)</f>
        <v>0</v>
      </c>
      <c r="D50" s="38">
        <f>SUM(D51:D57)</f>
        <v>0</v>
      </c>
      <c r="E50" s="38">
        <f>SUM(E51:E57)</f>
        <v>0</v>
      </c>
      <c r="F50" s="38">
        <f t="shared" ref="F50:G50" si="7">SUM(F51:F57)</f>
        <v>0</v>
      </c>
      <c r="G50" s="38">
        <f t="shared" si="7"/>
        <v>0</v>
      </c>
      <c r="H50" s="38">
        <f t="shared" si="6"/>
        <v>0</v>
      </c>
      <c r="I50" s="42">
        <v>0</v>
      </c>
      <c r="J50" s="42">
        <v>0</v>
      </c>
      <c r="K50" s="42">
        <v>0</v>
      </c>
      <c r="L50" s="42">
        <v>0</v>
      </c>
      <c r="M50" s="42"/>
      <c r="N50" s="45">
        <f>SUM(E50:M50)</f>
        <v>0</v>
      </c>
    </row>
    <row r="51" spans="1:14" ht="30" x14ac:dyDescent="0.25">
      <c r="A51" s="6" t="s">
        <v>44</v>
      </c>
      <c r="C51" s="36">
        <v>0</v>
      </c>
      <c r="D51" s="36">
        <v>0</v>
      </c>
      <c r="E51" s="36">
        <v>0</v>
      </c>
      <c r="F51" s="42">
        <v>0</v>
      </c>
      <c r="G51" s="42">
        <v>0</v>
      </c>
      <c r="H51" s="42">
        <v>0</v>
      </c>
      <c r="I51" s="42">
        <v>0</v>
      </c>
      <c r="J51" s="42">
        <v>0</v>
      </c>
      <c r="K51" s="42">
        <v>0</v>
      </c>
      <c r="L51" s="42">
        <v>0</v>
      </c>
      <c r="M51" s="42"/>
      <c r="N51" s="42">
        <v>0</v>
      </c>
    </row>
    <row r="52" spans="1:14" ht="30" x14ac:dyDescent="0.25">
      <c r="A52" s="6" t="s">
        <v>45</v>
      </c>
      <c r="C52" s="36">
        <v>0</v>
      </c>
      <c r="D52" s="36">
        <v>0</v>
      </c>
      <c r="E52" s="36">
        <v>0</v>
      </c>
      <c r="F52" s="42">
        <v>0</v>
      </c>
      <c r="G52" s="42">
        <v>0</v>
      </c>
      <c r="H52" s="42">
        <v>0</v>
      </c>
      <c r="I52" s="42">
        <v>0</v>
      </c>
      <c r="J52" s="42">
        <v>0</v>
      </c>
      <c r="K52" s="42">
        <v>0</v>
      </c>
      <c r="L52" s="42">
        <v>0</v>
      </c>
      <c r="M52" s="42"/>
      <c r="N52" s="42">
        <v>0</v>
      </c>
    </row>
    <row r="53" spans="1:14" ht="30" x14ac:dyDescent="0.25">
      <c r="A53" s="6" t="s">
        <v>46</v>
      </c>
      <c r="C53" s="36">
        <v>0</v>
      </c>
      <c r="D53" s="36">
        <v>0</v>
      </c>
      <c r="E53" s="36">
        <v>0</v>
      </c>
      <c r="F53" s="42">
        <v>0</v>
      </c>
      <c r="G53" s="42">
        <v>0</v>
      </c>
      <c r="H53" s="42">
        <v>0</v>
      </c>
      <c r="I53" s="42">
        <v>0</v>
      </c>
      <c r="J53" s="42">
        <v>0</v>
      </c>
      <c r="K53" s="42">
        <v>0</v>
      </c>
      <c r="L53" s="42">
        <v>0</v>
      </c>
      <c r="M53" s="42"/>
      <c r="N53" s="42">
        <v>0</v>
      </c>
    </row>
    <row r="54" spans="1:14" ht="30" x14ac:dyDescent="0.25">
      <c r="A54" s="6" t="s">
        <v>47</v>
      </c>
      <c r="C54" s="36">
        <v>0</v>
      </c>
      <c r="D54" s="36">
        <v>0</v>
      </c>
      <c r="E54" s="36">
        <v>0</v>
      </c>
      <c r="F54" s="42">
        <v>0</v>
      </c>
      <c r="G54" s="42">
        <v>0</v>
      </c>
      <c r="H54" s="42">
        <v>0</v>
      </c>
      <c r="I54" s="42">
        <v>0</v>
      </c>
      <c r="J54" s="42">
        <v>0</v>
      </c>
      <c r="K54" s="42">
        <v>0</v>
      </c>
      <c r="L54" s="42">
        <v>0</v>
      </c>
      <c r="M54" s="42"/>
      <c r="N54" s="42">
        <v>0</v>
      </c>
    </row>
    <row r="55" spans="1:14" ht="30" x14ac:dyDescent="0.25">
      <c r="A55" s="6" t="s">
        <v>48</v>
      </c>
      <c r="C55" s="36">
        <v>0</v>
      </c>
      <c r="D55" s="36">
        <v>0</v>
      </c>
      <c r="E55" s="36">
        <v>0</v>
      </c>
      <c r="F55" s="42">
        <v>0</v>
      </c>
      <c r="G55" s="42">
        <v>0</v>
      </c>
      <c r="H55" s="42">
        <v>0</v>
      </c>
      <c r="I55" s="42">
        <v>0</v>
      </c>
      <c r="J55" s="42">
        <v>0</v>
      </c>
      <c r="K55" s="42">
        <v>0</v>
      </c>
      <c r="L55" s="42">
        <v>0</v>
      </c>
      <c r="M55" s="42"/>
      <c r="N55" s="42">
        <v>0</v>
      </c>
    </row>
    <row r="56" spans="1:14" ht="30" x14ac:dyDescent="0.25">
      <c r="A56" s="6" t="s">
        <v>49</v>
      </c>
      <c r="C56" s="36">
        <v>0</v>
      </c>
      <c r="D56" s="36">
        <v>0</v>
      </c>
      <c r="E56" s="36">
        <v>0</v>
      </c>
      <c r="F56" s="42">
        <v>0</v>
      </c>
      <c r="G56" s="42">
        <v>0</v>
      </c>
      <c r="H56" s="42">
        <v>0</v>
      </c>
      <c r="I56" s="42">
        <v>0</v>
      </c>
      <c r="J56" s="42">
        <v>0</v>
      </c>
      <c r="K56" s="42">
        <v>0</v>
      </c>
      <c r="L56" s="42">
        <v>0</v>
      </c>
      <c r="M56" s="42"/>
      <c r="N56" s="42">
        <v>0</v>
      </c>
    </row>
    <row r="57" spans="1:14" ht="30" x14ac:dyDescent="0.25">
      <c r="A57" s="6" t="s">
        <v>50</v>
      </c>
      <c r="C57" s="36">
        <v>0</v>
      </c>
      <c r="D57" s="36">
        <v>0</v>
      </c>
      <c r="E57" s="36">
        <v>0</v>
      </c>
      <c r="F57" s="42">
        <v>0</v>
      </c>
      <c r="G57" s="42">
        <v>0</v>
      </c>
      <c r="H57" s="42">
        <v>0</v>
      </c>
      <c r="I57" s="36">
        <f t="shared" ref="H57:K58" si="8">SUM(I58:I66)</f>
        <v>0</v>
      </c>
      <c r="J57" s="36">
        <f>SUM(J58:K66)</f>
        <v>0</v>
      </c>
      <c r="K57" s="36">
        <v>0</v>
      </c>
      <c r="L57" s="36">
        <v>0</v>
      </c>
      <c r="M57" s="36"/>
      <c r="N57" s="36">
        <v>0</v>
      </c>
    </row>
    <row r="58" spans="1:14" ht="30" x14ac:dyDescent="0.25">
      <c r="A58" s="3" t="s">
        <v>51</v>
      </c>
      <c r="C58" s="38">
        <f>SUM(C59:C67)</f>
        <v>8203000</v>
      </c>
      <c r="D58" s="38">
        <f>SUM(D59:D67)</f>
        <v>11003000</v>
      </c>
      <c r="E58" s="38">
        <f>SUM(E59:E67)</f>
        <v>0</v>
      </c>
      <c r="F58" s="38">
        <f t="shared" ref="F58:N58" si="9">SUM(F59:F67)</f>
        <v>0</v>
      </c>
      <c r="G58" s="38">
        <f t="shared" si="9"/>
        <v>0</v>
      </c>
      <c r="H58" s="38">
        <f t="shared" si="8"/>
        <v>0</v>
      </c>
      <c r="I58" s="38">
        <f t="shared" si="8"/>
        <v>0</v>
      </c>
      <c r="J58" s="38">
        <f t="shared" si="8"/>
        <v>0</v>
      </c>
      <c r="K58" s="38">
        <f t="shared" si="8"/>
        <v>0</v>
      </c>
      <c r="L58" s="38">
        <f t="shared" ref="L58:M58" si="10">SUM(L59:L67)</f>
        <v>99831.01</v>
      </c>
      <c r="M58" s="38">
        <f t="shared" si="10"/>
        <v>116209.36</v>
      </c>
      <c r="N58" s="38">
        <f t="shared" si="9"/>
        <v>216040.37</v>
      </c>
    </row>
    <row r="59" spans="1:14" x14ac:dyDescent="0.25">
      <c r="A59" s="6" t="s">
        <v>52</v>
      </c>
      <c r="C59" s="61">
        <v>6903000</v>
      </c>
      <c r="D59" s="15">
        <v>9703000</v>
      </c>
      <c r="E59" s="36">
        <v>0</v>
      </c>
      <c r="F59" s="42">
        <v>0</v>
      </c>
      <c r="G59" s="42">
        <v>0</v>
      </c>
      <c r="H59" s="42">
        <v>0</v>
      </c>
      <c r="I59" s="42">
        <v>0</v>
      </c>
      <c r="J59" s="42">
        <v>0</v>
      </c>
      <c r="K59" s="42">
        <v>0</v>
      </c>
      <c r="L59" s="42">
        <v>0</v>
      </c>
      <c r="M59" s="42"/>
      <c r="N59" s="34">
        <f>SUM(E59:M59)</f>
        <v>0</v>
      </c>
    </row>
    <row r="60" spans="1:14" ht="30" x14ac:dyDescent="0.25">
      <c r="A60" s="6" t="s">
        <v>53</v>
      </c>
      <c r="C60" s="61">
        <v>1300000</v>
      </c>
      <c r="D60" s="61">
        <v>1300000</v>
      </c>
      <c r="E60" s="36">
        <v>0</v>
      </c>
      <c r="F60" s="42">
        <v>0</v>
      </c>
      <c r="G60" s="42">
        <v>0</v>
      </c>
      <c r="H60" s="42">
        <v>0</v>
      </c>
      <c r="I60" s="42">
        <v>0</v>
      </c>
      <c r="J60" s="42">
        <v>0</v>
      </c>
      <c r="K60" s="42">
        <v>0</v>
      </c>
      <c r="L60" s="42">
        <v>99831.01</v>
      </c>
      <c r="M60" s="42">
        <v>116209.36</v>
      </c>
      <c r="N60" s="42">
        <f>SUM(E60:M60)</f>
        <v>216040.37</v>
      </c>
    </row>
    <row r="61" spans="1:14" ht="30" x14ac:dyDescent="0.25">
      <c r="A61" s="6" t="s">
        <v>54</v>
      </c>
      <c r="C61" s="36">
        <v>0</v>
      </c>
      <c r="D61" s="36">
        <v>0</v>
      </c>
      <c r="E61" s="36">
        <v>0</v>
      </c>
      <c r="F61" s="42">
        <v>0</v>
      </c>
      <c r="G61" s="42">
        <v>0</v>
      </c>
      <c r="H61" s="42">
        <v>0</v>
      </c>
      <c r="I61" s="42">
        <v>0</v>
      </c>
      <c r="J61" s="42">
        <v>0</v>
      </c>
      <c r="K61" s="42">
        <v>0</v>
      </c>
      <c r="L61" s="42">
        <v>0</v>
      </c>
      <c r="M61" s="42">
        <v>0</v>
      </c>
      <c r="N61" s="42">
        <v>0</v>
      </c>
    </row>
    <row r="62" spans="1:14" ht="30" x14ac:dyDescent="0.25">
      <c r="A62" s="6" t="s">
        <v>55</v>
      </c>
      <c r="C62" s="36">
        <v>0</v>
      </c>
      <c r="D62" s="36">
        <v>0</v>
      </c>
      <c r="E62" s="36">
        <v>0</v>
      </c>
      <c r="F62" s="42">
        <v>0</v>
      </c>
      <c r="G62" s="42">
        <v>0</v>
      </c>
      <c r="H62" s="42">
        <v>0</v>
      </c>
      <c r="I62" s="42">
        <v>0</v>
      </c>
      <c r="J62" s="42">
        <v>0</v>
      </c>
      <c r="K62" s="42">
        <v>0</v>
      </c>
      <c r="L62" s="42">
        <v>0</v>
      </c>
      <c r="M62" s="42">
        <v>0</v>
      </c>
      <c r="N62" s="42">
        <v>0</v>
      </c>
    </row>
    <row r="63" spans="1:14" ht="30" x14ac:dyDescent="0.25">
      <c r="A63" s="6" t="s">
        <v>56</v>
      </c>
      <c r="C63" s="36">
        <v>0</v>
      </c>
      <c r="D63" s="36">
        <v>0</v>
      </c>
      <c r="E63" s="36">
        <v>0</v>
      </c>
      <c r="F63" s="42">
        <v>0</v>
      </c>
      <c r="G63" s="42">
        <v>0</v>
      </c>
      <c r="H63" s="42">
        <v>0</v>
      </c>
      <c r="I63" s="42">
        <v>0</v>
      </c>
      <c r="J63" s="42">
        <v>0</v>
      </c>
      <c r="K63" s="42">
        <v>0</v>
      </c>
      <c r="L63" s="42">
        <v>0</v>
      </c>
      <c r="M63" s="42">
        <v>0</v>
      </c>
      <c r="N63" s="42">
        <v>0</v>
      </c>
    </row>
    <row r="64" spans="1:14" ht="22.5" customHeight="1" x14ac:dyDescent="0.25">
      <c r="A64" s="6" t="s">
        <v>57</v>
      </c>
      <c r="C64" s="36">
        <v>0</v>
      </c>
      <c r="D64" s="36">
        <v>0</v>
      </c>
      <c r="E64" s="36">
        <v>0</v>
      </c>
      <c r="F64" s="42">
        <v>0</v>
      </c>
      <c r="G64" s="42">
        <v>0</v>
      </c>
      <c r="H64" s="42">
        <v>0</v>
      </c>
      <c r="I64" s="42">
        <v>0</v>
      </c>
      <c r="J64" s="42">
        <v>0</v>
      </c>
      <c r="K64" s="42">
        <v>0</v>
      </c>
      <c r="L64" s="42">
        <v>0</v>
      </c>
      <c r="M64" s="42">
        <v>0</v>
      </c>
      <c r="N64" s="42">
        <v>0</v>
      </c>
    </row>
    <row r="65" spans="1:14" ht="19.5" customHeight="1" x14ac:dyDescent="0.25">
      <c r="A65" s="6" t="s">
        <v>58</v>
      </c>
      <c r="C65" s="36">
        <v>0</v>
      </c>
      <c r="D65" s="36">
        <v>0</v>
      </c>
      <c r="E65" s="36">
        <v>0</v>
      </c>
      <c r="F65" s="42">
        <v>0</v>
      </c>
      <c r="G65" s="42">
        <v>0</v>
      </c>
      <c r="H65" s="42">
        <v>0</v>
      </c>
      <c r="I65" s="42">
        <v>0</v>
      </c>
      <c r="J65" s="42">
        <v>0</v>
      </c>
      <c r="K65" s="42">
        <v>0</v>
      </c>
      <c r="L65" s="42">
        <v>0</v>
      </c>
      <c r="M65" s="42">
        <v>0</v>
      </c>
      <c r="N65" s="42">
        <v>0</v>
      </c>
    </row>
    <row r="66" spans="1:14" x14ac:dyDescent="0.25">
      <c r="A66" s="6" t="s">
        <v>59</v>
      </c>
      <c r="C66" s="36">
        <v>0</v>
      </c>
      <c r="D66" s="36">
        <v>0</v>
      </c>
      <c r="E66" s="36">
        <v>0</v>
      </c>
      <c r="F66" s="42">
        <v>0</v>
      </c>
      <c r="G66" s="42">
        <v>0</v>
      </c>
      <c r="H66" s="42">
        <v>0</v>
      </c>
      <c r="I66" s="42">
        <v>0</v>
      </c>
      <c r="J66" s="42">
        <v>0</v>
      </c>
      <c r="K66" s="42">
        <v>0</v>
      </c>
      <c r="L66" s="42">
        <v>0</v>
      </c>
      <c r="M66" s="42">
        <v>0</v>
      </c>
      <c r="N66" s="42">
        <v>0</v>
      </c>
    </row>
    <row r="67" spans="1:14" ht="35.25" customHeight="1" x14ac:dyDescent="0.25">
      <c r="A67" s="6" t="s">
        <v>60</v>
      </c>
      <c r="C67" s="36">
        <v>0</v>
      </c>
      <c r="D67" s="36">
        <v>0</v>
      </c>
      <c r="E67" s="36">
        <v>0</v>
      </c>
      <c r="F67" s="42">
        <v>0</v>
      </c>
      <c r="G67" s="42">
        <v>0</v>
      </c>
      <c r="H67" s="42">
        <v>0</v>
      </c>
      <c r="I67" s="38">
        <f>SUM(I68:I71)</f>
        <v>0</v>
      </c>
      <c r="J67" s="38">
        <f>SUM(J68:K71)</f>
        <v>0</v>
      </c>
      <c r="K67" s="38">
        <f>SUM(K68:N71)</f>
        <v>0</v>
      </c>
      <c r="L67" s="38">
        <f>SUM(L68:O71)</f>
        <v>0</v>
      </c>
      <c r="M67" s="38">
        <f>SUM(M68:P71)</f>
        <v>0</v>
      </c>
      <c r="N67" s="38">
        <f>SUM(N68:Q71)</f>
        <v>0</v>
      </c>
    </row>
    <row r="68" spans="1:14" x14ac:dyDescent="0.25">
      <c r="A68" s="3" t="s">
        <v>61</v>
      </c>
      <c r="C68" s="38">
        <f t="shared" ref="C68:H68" si="11">SUM(C69:C72)</f>
        <v>0</v>
      </c>
      <c r="D68" s="38">
        <f t="shared" si="11"/>
        <v>0</v>
      </c>
      <c r="E68" s="38">
        <f t="shared" si="11"/>
        <v>0</v>
      </c>
      <c r="F68" s="38">
        <f t="shared" si="11"/>
        <v>0</v>
      </c>
      <c r="G68" s="38">
        <f t="shared" si="11"/>
        <v>0</v>
      </c>
      <c r="H68" s="38">
        <f t="shared" si="11"/>
        <v>0</v>
      </c>
      <c r="I68" s="42">
        <v>0</v>
      </c>
      <c r="J68" s="42">
        <v>0</v>
      </c>
      <c r="K68" s="42">
        <v>0</v>
      </c>
      <c r="L68" s="42">
        <v>0</v>
      </c>
      <c r="M68" s="42">
        <v>0</v>
      </c>
      <c r="N68" s="42">
        <v>0</v>
      </c>
    </row>
    <row r="69" spans="1:14" x14ac:dyDescent="0.25">
      <c r="A69" s="6" t="s">
        <v>62</v>
      </c>
      <c r="C69" s="36">
        <v>0</v>
      </c>
      <c r="D69" s="36">
        <v>0</v>
      </c>
      <c r="E69" s="36">
        <v>0</v>
      </c>
      <c r="F69" s="42">
        <v>0</v>
      </c>
      <c r="G69" s="42">
        <v>0</v>
      </c>
      <c r="H69" s="42">
        <v>0</v>
      </c>
      <c r="I69" s="42">
        <v>0</v>
      </c>
      <c r="J69" s="42">
        <v>0</v>
      </c>
      <c r="K69" s="42">
        <v>0</v>
      </c>
      <c r="L69" s="42">
        <v>0</v>
      </c>
      <c r="M69" s="42">
        <v>0</v>
      </c>
      <c r="N69" s="42">
        <v>0</v>
      </c>
    </row>
    <row r="70" spans="1:14" x14ac:dyDescent="0.25">
      <c r="A70" s="6" t="s">
        <v>63</v>
      </c>
      <c r="C70" s="36">
        <v>0</v>
      </c>
      <c r="D70" s="36">
        <v>0</v>
      </c>
      <c r="E70" s="36">
        <v>0</v>
      </c>
      <c r="F70" s="42">
        <v>0</v>
      </c>
      <c r="G70" s="42">
        <v>0</v>
      </c>
      <c r="H70" s="42">
        <v>0</v>
      </c>
      <c r="I70" s="42">
        <v>0</v>
      </c>
      <c r="J70" s="42">
        <v>0</v>
      </c>
      <c r="K70" s="42">
        <v>0</v>
      </c>
      <c r="L70" s="42">
        <v>0</v>
      </c>
      <c r="M70" s="42">
        <v>0</v>
      </c>
      <c r="N70" s="42">
        <v>0</v>
      </c>
    </row>
    <row r="71" spans="1:14" x14ac:dyDescent="0.25">
      <c r="A71" s="54" t="s">
        <v>64</v>
      </c>
      <c r="C71" s="36">
        <v>0</v>
      </c>
      <c r="D71" s="36">
        <v>0</v>
      </c>
      <c r="E71" s="36">
        <v>0</v>
      </c>
      <c r="F71" s="42">
        <v>0</v>
      </c>
      <c r="G71" s="42">
        <v>0</v>
      </c>
      <c r="H71" s="42">
        <v>0</v>
      </c>
      <c r="I71" s="42">
        <v>0</v>
      </c>
      <c r="J71" s="42">
        <v>0</v>
      </c>
      <c r="K71" s="42">
        <v>0</v>
      </c>
      <c r="L71" s="42">
        <v>0</v>
      </c>
      <c r="M71" s="42">
        <v>0</v>
      </c>
      <c r="N71" s="42">
        <v>0</v>
      </c>
    </row>
    <row r="72" spans="1:14" ht="45" x14ac:dyDescent="0.25">
      <c r="A72" s="6" t="s">
        <v>65</v>
      </c>
      <c r="C72" s="36">
        <v>0</v>
      </c>
      <c r="D72" s="36">
        <v>0</v>
      </c>
      <c r="E72" s="36">
        <v>0</v>
      </c>
      <c r="F72" s="42">
        <v>0</v>
      </c>
      <c r="G72" s="42">
        <v>0</v>
      </c>
      <c r="H72" s="42">
        <v>0</v>
      </c>
      <c r="I72" s="38">
        <f t="shared" ref="H72:I73" si="12">SUM(I73:I74)</f>
        <v>0</v>
      </c>
      <c r="J72" s="38">
        <f>SUM(J73:K74)</f>
        <v>0</v>
      </c>
      <c r="K72" s="38">
        <f>SUM(K73:N74)</f>
        <v>0</v>
      </c>
      <c r="L72" s="38">
        <f>SUM(L73:O74)</f>
        <v>0</v>
      </c>
      <c r="M72" s="38">
        <f>SUM(M73:P74)</f>
        <v>0</v>
      </c>
      <c r="N72" s="38">
        <f>SUM(N73:Q74)</f>
        <v>0</v>
      </c>
    </row>
    <row r="73" spans="1:14" ht="30" x14ac:dyDescent="0.25">
      <c r="A73" s="3" t="s">
        <v>66</v>
      </c>
      <c r="C73" s="38">
        <f>SUM(C74:C75)</f>
        <v>0</v>
      </c>
      <c r="D73" s="38">
        <f>SUM(D74:D75)</f>
        <v>0</v>
      </c>
      <c r="E73" s="38">
        <f>SUM(E74:E75)</f>
        <v>0</v>
      </c>
      <c r="F73" s="38">
        <f t="shared" ref="F73:G73" si="13">SUM(F74:F75)</f>
        <v>0</v>
      </c>
      <c r="G73" s="38">
        <f t="shared" si="13"/>
        <v>0</v>
      </c>
      <c r="H73" s="38">
        <f t="shared" si="12"/>
        <v>0</v>
      </c>
      <c r="I73" s="42">
        <v>0</v>
      </c>
      <c r="J73" s="42">
        <v>0</v>
      </c>
      <c r="K73" s="42">
        <v>0</v>
      </c>
      <c r="L73" s="42">
        <v>0</v>
      </c>
      <c r="M73" s="42">
        <v>0</v>
      </c>
      <c r="N73" s="42">
        <v>0</v>
      </c>
    </row>
    <row r="74" spans="1:14" x14ac:dyDescent="0.25">
      <c r="A74" s="6" t="s">
        <v>67</v>
      </c>
      <c r="C74" s="36">
        <v>0</v>
      </c>
      <c r="D74" s="36">
        <v>0</v>
      </c>
      <c r="E74" s="36">
        <v>0</v>
      </c>
      <c r="F74" s="42">
        <v>0</v>
      </c>
      <c r="G74" s="42">
        <v>0</v>
      </c>
      <c r="H74" s="42">
        <v>0</v>
      </c>
      <c r="I74" s="42">
        <v>0</v>
      </c>
      <c r="J74" s="42">
        <v>0</v>
      </c>
      <c r="K74" s="42">
        <v>0</v>
      </c>
      <c r="L74" s="42">
        <v>0</v>
      </c>
      <c r="M74" s="42">
        <v>0</v>
      </c>
      <c r="N74" s="42">
        <v>0</v>
      </c>
    </row>
    <row r="75" spans="1:14" ht="30" x14ac:dyDescent="0.25">
      <c r="A75" s="6" t="s">
        <v>68</v>
      </c>
      <c r="C75" s="36">
        <v>0</v>
      </c>
      <c r="D75" s="36">
        <v>0</v>
      </c>
      <c r="E75" s="36">
        <v>0</v>
      </c>
      <c r="F75" s="42">
        <v>0</v>
      </c>
      <c r="G75" s="42">
        <v>0</v>
      </c>
      <c r="H75" s="42">
        <v>0</v>
      </c>
      <c r="I75" s="36">
        <f t="shared" ref="H75:I76" si="14">SUM(I76:I78)</f>
        <v>0</v>
      </c>
      <c r="J75" s="36">
        <f>SUM(J76:K78)</f>
        <v>0</v>
      </c>
      <c r="K75" s="36">
        <f>SUM(K76:N78)</f>
        <v>0</v>
      </c>
      <c r="L75" s="36">
        <f>SUM(L76:O78)</f>
        <v>0</v>
      </c>
      <c r="M75" s="36">
        <f>SUM(M76:P78)</f>
        <v>0</v>
      </c>
      <c r="N75" s="36">
        <f>SUM(N76:Q78)</f>
        <v>0</v>
      </c>
    </row>
    <row r="76" spans="1:14" x14ac:dyDescent="0.25">
      <c r="A76" s="3" t="s">
        <v>69</v>
      </c>
      <c r="C76" s="38">
        <f>SUM(C77:C79)</f>
        <v>0</v>
      </c>
      <c r="D76" s="38">
        <f>SUM(D77:D79)</f>
        <v>0</v>
      </c>
      <c r="E76" s="38">
        <f>SUM(E77:E79)</f>
        <v>0</v>
      </c>
      <c r="F76" s="38">
        <f t="shared" ref="F76:G76" si="15">SUM(F77:F79)</f>
        <v>0</v>
      </c>
      <c r="G76" s="38">
        <f t="shared" si="15"/>
        <v>0</v>
      </c>
      <c r="H76" s="38">
        <f t="shared" si="14"/>
        <v>0</v>
      </c>
      <c r="I76" s="51">
        <v>0</v>
      </c>
      <c r="J76" s="51">
        <v>0</v>
      </c>
      <c r="K76" s="51">
        <v>0</v>
      </c>
      <c r="L76" s="51">
        <v>0</v>
      </c>
      <c r="M76" s="51">
        <v>0</v>
      </c>
      <c r="N76" s="51">
        <v>0</v>
      </c>
    </row>
    <row r="77" spans="1:14" x14ac:dyDescent="0.25">
      <c r="A77" s="54" t="s">
        <v>70</v>
      </c>
      <c r="C77" s="36">
        <v>0</v>
      </c>
      <c r="D77" s="36">
        <v>0</v>
      </c>
      <c r="E77" s="36">
        <v>0</v>
      </c>
      <c r="F77" s="42">
        <v>0</v>
      </c>
      <c r="G77" s="42">
        <v>0</v>
      </c>
      <c r="H77" s="42">
        <v>0</v>
      </c>
      <c r="I77" s="42">
        <v>0</v>
      </c>
      <c r="J77" s="42">
        <v>0</v>
      </c>
      <c r="K77" s="42">
        <v>0</v>
      </c>
      <c r="L77" s="42">
        <v>0</v>
      </c>
      <c r="M77" s="42">
        <v>0</v>
      </c>
      <c r="N77" s="42">
        <v>0</v>
      </c>
    </row>
    <row r="78" spans="1:14" x14ac:dyDescent="0.25">
      <c r="A78" s="54" t="s">
        <v>71</v>
      </c>
      <c r="C78" s="36">
        <v>0</v>
      </c>
      <c r="D78" s="36">
        <v>0</v>
      </c>
      <c r="E78" s="36">
        <v>0</v>
      </c>
      <c r="F78" s="42">
        <v>0</v>
      </c>
      <c r="G78" s="42">
        <v>0</v>
      </c>
      <c r="H78" s="42">
        <v>0</v>
      </c>
      <c r="I78" s="42">
        <v>0</v>
      </c>
      <c r="J78" s="42">
        <v>0</v>
      </c>
      <c r="K78" s="42">
        <v>0</v>
      </c>
      <c r="L78" s="42">
        <v>0</v>
      </c>
      <c r="M78" s="42">
        <v>0</v>
      </c>
      <c r="N78" s="42">
        <v>0</v>
      </c>
    </row>
    <row r="79" spans="1:14" ht="30" x14ac:dyDescent="0.25">
      <c r="A79" s="6" t="s">
        <v>72</v>
      </c>
      <c r="C79" s="36">
        <v>0</v>
      </c>
      <c r="D79" s="36">
        <v>0</v>
      </c>
      <c r="E79" s="36">
        <v>0</v>
      </c>
      <c r="F79" s="42">
        <v>0</v>
      </c>
      <c r="G79" s="42">
        <v>0</v>
      </c>
      <c r="H79" s="42">
        <v>0</v>
      </c>
      <c r="I79" s="42">
        <v>0</v>
      </c>
      <c r="J79" s="42">
        <v>0</v>
      </c>
      <c r="K79" s="42">
        <v>0</v>
      </c>
      <c r="L79" s="42">
        <v>0</v>
      </c>
      <c r="M79" s="42">
        <v>0</v>
      </c>
      <c r="N79" s="42">
        <v>0</v>
      </c>
    </row>
    <row r="80" spans="1:14" x14ac:dyDescent="0.25">
      <c r="A80" s="8" t="s">
        <v>73</v>
      </c>
      <c r="B80" s="5"/>
      <c r="C80" s="39">
        <f>+C16+C22+C32+C42+C58</f>
        <v>208456265</v>
      </c>
      <c r="D80" s="39">
        <f>+D16+D22+D32+D42+D58</f>
        <v>263456265</v>
      </c>
      <c r="E80" s="39">
        <f t="shared" ref="E80:N80" si="16">+E15+E22+E32+E42+E50+E58</f>
        <v>10088977.5</v>
      </c>
      <c r="F80" s="39">
        <f t="shared" si="16"/>
        <v>10312277.91</v>
      </c>
      <c r="G80" s="39">
        <f t="shared" si="16"/>
        <v>11664901.609999999</v>
      </c>
      <c r="H80" s="39">
        <f t="shared" si="16"/>
        <v>11059601.709999999</v>
      </c>
      <c r="I80" s="39">
        <f t="shared" si="16"/>
        <v>12914349.100000001</v>
      </c>
      <c r="J80" s="39">
        <f t="shared" si="16"/>
        <v>15275115.52</v>
      </c>
      <c r="K80" s="39">
        <f t="shared" si="16"/>
        <v>12962366.52</v>
      </c>
      <c r="L80" s="39">
        <f t="shared" si="16"/>
        <v>13948097.970000001</v>
      </c>
      <c r="M80" s="39">
        <f t="shared" si="16"/>
        <v>13605944.399999999</v>
      </c>
      <c r="N80" s="39">
        <f t="shared" si="16"/>
        <v>111831632.23999999</v>
      </c>
    </row>
    <row r="81" spans="1:14" x14ac:dyDescent="0.25">
      <c r="A81" s="4"/>
      <c r="C81" s="61"/>
      <c r="D81" s="15"/>
      <c r="E81" s="36"/>
      <c r="F81" s="42"/>
      <c r="G81" s="42"/>
      <c r="H81" s="42"/>
      <c r="I81" s="49"/>
      <c r="J81" s="49"/>
      <c r="K81" s="49"/>
      <c r="L81" s="49"/>
      <c r="M81" s="49"/>
      <c r="N81" s="37"/>
    </row>
    <row r="82" spans="1:14" x14ac:dyDescent="0.25">
      <c r="A82" s="1" t="s">
        <v>74</v>
      </c>
      <c r="B82" s="2"/>
      <c r="C82" s="37">
        <v>0</v>
      </c>
      <c r="D82" s="37">
        <v>0</v>
      </c>
      <c r="E82" s="37">
        <v>0</v>
      </c>
      <c r="F82" s="37">
        <v>0</v>
      </c>
      <c r="G82" s="37">
        <v>0</v>
      </c>
      <c r="H82" s="37">
        <v>0</v>
      </c>
      <c r="I82" s="37">
        <v>0</v>
      </c>
      <c r="J82" s="37">
        <v>0</v>
      </c>
      <c r="K82" s="37">
        <v>0</v>
      </c>
      <c r="L82" s="37">
        <v>0</v>
      </c>
      <c r="M82" s="37"/>
      <c r="N82" s="37">
        <v>0</v>
      </c>
    </row>
    <row r="83" spans="1:14" ht="30" x14ac:dyDescent="0.25">
      <c r="A83" s="3" t="s">
        <v>75</v>
      </c>
      <c r="C83" s="37">
        <v>0</v>
      </c>
      <c r="D83" s="37">
        <v>0</v>
      </c>
      <c r="E83" s="37">
        <v>0</v>
      </c>
      <c r="F83" s="37">
        <v>0</v>
      </c>
      <c r="G83" s="37">
        <v>0</v>
      </c>
      <c r="H83" s="37">
        <v>0</v>
      </c>
      <c r="I83" s="37">
        <v>0</v>
      </c>
      <c r="J83" s="37">
        <v>0</v>
      </c>
      <c r="K83" s="37">
        <v>0</v>
      </c>
      <c r="L83" s="37">
        <v>0</v>
      </c>
      <c r="M83" s="37"/>
      <c r="N83" s="37">
        <f t="shared" ref="N83:N90" si="17">SUM(E83:G83)</f>
        <v>0</v>
      </c>
    </row>
    <row r="84" spans="1:14" ht="30" x14ac:dyDescent="0.25">
      <c r="A84" s="6" t="s">
        <v>76</v>
      </c>
      <c r="C84" s="37">
        <v>0</v>
      </c>
      <c r="D84" s="37">
        <v>0</v>
      </c>
      <c r="E84" s="37">
        <v>0</v>
      </c>
      <c r="F84" s="37">
        <v>0</v>
      </c>
      <c r="G84" s="37">
        <v>0</v>
      </c>
      <c r="H84" s="37">
        <v>0</v>
      </c>
      <c r="I84" s="37">
        <v>0</v>
      </c>
      <c r="J84" s="37">
        <v>0</v>
      </c>
      <c r="K84" s="37">
        <v>0</v>
      </c>
      <c r="L84" s="37">
        <v>0</v>
      </c>
      <c r="M84" s="37"/>
      <c r="N84" s="37">
        <f t="shared" si="17"/>
        <v>0</v>
      </c>
    </row>
    <row r="85" spans="1:14" ht="30" x14ac:dyDescent="0.25">
      <c r="A85" s="6" t="s">
        <v>77</v>
      </c>
      <c r="C85" s="37">
        <v>0</v>
      </c>
      <c r="D85" s="37">
        <v>0</v>
      </c>
      <c r="E85" s="37">
        <v>0</v>
      </c>
      <c r="F85" s="37">
        <v>0</v>
      </c>
      <c r="G85" s="37">
        <v>0</v>
      </c>
      <c r="H85" s="37">
        <v>0</v>
      </c>
      <c r="I85" s="37">
        <v>0</v>
      </c>
      <c r="J85" s="37">
        <v>0</v>
      </c>
      <c r="K85" s="37">
        <v>0</v>
      </c>
      <c r="L85" s="37">
        <v>0</v>
      </c>
      <c r="M85" s="37"/>
      <c r="N85" s="37">
        <f t="shared" si="17"/>
        <v>0</v>
      </c>
    </row>
    <row r="86" spans="1:14" x14ac:dyDescent="0.25">
      <c r="A86" s="3" t="s">
        <v>78</v>
      </c>
      <c r="C86" s="37">
        <v>0</v>
      </c>
      <c r="D86" s="37">
        <v>0</v>
      </c>
      <c r="E86" s="37">
        <v>0</v>
      </c>
      <c r="F86" s="37">
        <v>0</v>
      </c>
      <c r="G86" s="37">
        <v>0</v>
      </c>
      <c r="H86" s="37">
        <v>0</v>
      </c>
      <c r="I86" s="37">
        <v>0</v>
      </c>
      <c r="J86" s="37">
        <v>0</v>
      </c>
      <c r="K86" s="37">
        <v>0</v>
      </c>
      <c r="L86" s="37">
        <v>0</v>
      </c>
      <c r="M86" s="37"/>
      <c r="N86" s="37">
        <f t="shared" si="17"/>
        <v>0</v>
      </c>
    </row>
    <row r="87" spans="1:14" x14ac:dyDescent="0.25">
      <c r="A87" s="54" t="s">
        <v>79</v>
      </c>
      <c r="C87" s="37">
        <v>0</v>
      </c>
      <c r="D87" s="37">
        <v>0</v>
      </c>
      <c r="E87" s="37">
        <v>0</v>
      </c>
      <c r="F87" s="37">
        <v>0</v>
      </c>
      <c r="G87" s="37">
        <v>0</v>
      </c>
      <c r="H87" s="37">
        <v>0</v>
      </c>
      <c r="I87" s="37">
        <v>0</v>
      </c>
      <c r="J87" s="37">
        <v>0</v>
      </c>
      <c r="K87" s="37">
        <v>0</v>
      </c>
      <c r="L87" s="37">
        <v>0</v>
      </c>
      <c r="M87" s="37"/>
      <c r="N87" s="37">
        <f t="shared" si="17"/>
        <v>0</v>
      </c>
    </row>
    <row r="88" spans="1:14" x14ac:dyDescent="0.25">
      <c r="A88" s="54" t="s">
        <v>80</v>
      </c>
      <c r="C88" s="37">
        <v>0</v>
      </c>
      <c r="D88" s="37">
        <v>0</v>
      </c>
      <c r="E88" s="37">
        <v>0</v>
      </c>
      <c r="F88" s="37">
        <v>0</v>
      </c>
      <c r="G88" s="37">
        <v>0</v>
      </c>
      <c r="H88" s="37">
        <v>0</v>
      </c>
      <c r="I88" s="37">
        <v>0</v>
      </c>
      <c r="J88" s="37">
        <v>0</v>
      </c>
      <c r="K88" s="37">
        <v>0</v>
      </c>
      <c r="L88" s="37">
        <v>0</v>
      </c>
      <c r="M88" s="37"/>
      <c r="N88" s="37">
        <f t="shared" si="17"/>
        <v>0</v>
      </c>
    </row>
    <row r="89" spans="1:14" x14ac:dyDescent="0.25">
      <c r="A89" s="57" t="s">
        <v>81</v>
      </c>
      <c r="C89" s="37">
        <v>0</v>
      </c>
      <c r="D89" s="37">
        <v>0</v>
      </c>
      <c r="E89" s="37">
        <v>0</v>
      </c>
      <c r="F89" s="37">
        <v>0</v>
      </c>
      <c r="G89" s="37">
        <v>0</v>
      </c>
      <c r="H89" s="37">
        <v>0</v>
      </c>
      <c r="I89" s="37">
        <v>0</v>
      </c>
      <c r="J89" s="37">
        <v>0</v>
      </c>
      <c r="K89" s="37">
        <v>0</v>
      </c>
      <c r="L89" s="37">
        <v>0</v>
      </c>
      <c r="M89" s="37"/>
      <c r="N89" s="37">
        <f t="shared" si="17"/>
        <v>0</v>
      </c>
    </row>
    <row r="90" spans="1:14" ht="30" x14ac:dyDescent="0.25">
      <c r="A90" s="6" t="s">
        <v>82</v>
      </c>
      <c r="C90" s="37">
        <v>0</v>
      </c>
      <c r="D90" s="37">
        <v>0</v>
      </c>
      <c r="E90" s="37">
        <v>0</v>
      </c>
      <c r="F90" s="37">
        <v>0</v>
      </c>
      <c r="G90" s="37">
        <v>0</v>
      </c>
      <c r="H90" s="37">
        <v>0</v>
      </c>
      <c r="I90" s="37">
        <v>0</v>
      </c>
      <c r="J90" s="37">
        <v>0</v>
      </c>
      <c r="K90" s="37">
        <v>0</v>
      </c>
      <c r="L90" s="37">
        <v>0</v>
      </c>
      <c r="M90" s="37"/>
      <c r="N90" s="37">
        <f t="shared" si="17"/>
        <v>0</v>
      </c>
    </row>
    <row r="91" spans="1:14" x14ac:dyDescent="0.25">
      <c r="A91" s="8" t="s">
        <v>83</v>
      </c>
      <c r="B91" s="5"/>
      <c r="C91" s="47">
        <v>0</v>
      </c>
      <c r="D91" s="47">
        <v>0</v>
      </c>
      <c r="E91" s="47">
        <v>0</v>
      </c>
      <c r="F91" s="47">
        <v>0</v>
      </c>
      <c r="G91" s="47">
        <v>0</v>
      </c>
      <c r="H91" s="46">
        <v>0</v>
      </c>
      <c r="I91" s="46">
        <v>0</v>
      </c>
      <c r="J91" s="46">
        <v>0</v>
      </c>
      <c r="K91" s="46">
        <v>0</v>
      </c>
      <c r="L91" s="46">
        <v>0</v>
      </c>
      <c r="M91" s="46"/>
      <c r="N91" s="47">
        <v>0</v>
      </c>
    </row>
    <row r="92" spans="1:14" x14ac:dyDescent="0.25">
      <c r="C92" s="61"/>
      <c r="D92" s="15"/>
      <c r="E92" s="42"/>
      <c r="F92" s="42"/>
      <c r="G92" s="42"/>
      <c r="H92" s="42"/>
      <c r="I92" s="49"/>
      <c r="J92" s="49"/>
      <c r="K92" s="49"/>
      <c r="L92" s="49"/>
      <c r="M92" s="49"/>
      <c r="N92" s="37"/>
    </row>
    <row r="93" spans="1:14" ht="21" customHeight="1" x14ac:dyDescent="0.25">
      <c r="A93" s="53" t="s">
        <v>84</v>
      </c>
      <c r="B93" s="12"/>
      <c r="C93" s="40">
        <f t="shared" ref="C93:N93" si="18">+C80+C91</f>
        <v>208456265</v>
      </c>
      <c r="D93" s="40">
        <f t="shared" si="18"/>
        <v>263456265</v>
      </c>
      <c r="E93" s="40">
        <f t="shared" si="18"/>
        <v>10088977.5</v>
      </c>
      <c r="F93" s="40">
        <f t="shared" si="18"/>
        <v>10312277.91</v>
      </c>
      <c r="G93" s="40">
        <f t="shared" si="18"/>
        <v>11664901.609999999</v>
      </c>
      <c r="H93" s="40">
        <f t="shared" si="18"/>
        <v>11059601.709999999</v>
      </c>
      <c r="I93" s="40">
        <f t="shared" si="18"/>
        <v>12914349.100000001</v>
      </c>
      <c r="J93" s="40">
        <f t="shared" si="18"/>
        <v>15275115.52</v>
      </c>
      <c r="K93" s="40">
        <f t="shared" si="18"/>
        <v>12962366.52</v>
      </c>
      <c r="L93" s="40">
        <f t="shared" si="18"/>
        <v>13948097.970000001</v>
      </c>
      <c r="M93" s="40"/>
      <c r="N93" s="40">
        <f t="shared" si="18"/>
        <v>111831632.23999999</v>
      </c>
    </row>
    <row r="94" spans="1:14" x14ac:dyDescent="0.25">
      <c r="A94" s="43" t="s">
        <v>97</v>
      </c>
      <c r="N94" s="48"/>
    </row>
    <row r="95" spans="1:14" x14ac:dyDescent="0.25">
      <c r="A95" s="13" t="s">
        <v>98</v>
      </c>
    </row>
    <row r="96" spans="1:14" x14ac:dyDescent="0.25">
      <c r="A96" s="13" t="s">
        <v>99</v>
      </c>
    </row>
    <row r="97" spans="1:1" x14ac:dyDescent="0.25">
      <c r="A97" s="13" t="s">
        <v>100</v>
      </c>
    </row>
    <row r="98" spans="1:1" x14ac:dyDescent="0.25">
      <c r="A98" s="13" t="s">
        <v>101</v>
      </c>
    </row>
    <row r="99" spans="1:1" x14ac:dyDescent="0.25">
      <c r="A99" s="13" t="s">
        <v>102</v>
      </c>
    </row>
    <row r="100" spans="1:1" x14ac:dyDescent="0.25">
      <c r="A100" s="13" t="s">
        <v>107</v>
      </c>
    </row>
    <row r="101" spans="1:1" x14ac:dyDescent="0.25">
      <c r="A101" s="13"/>
    </row>
    <row r="102" spans="1:1" x14ac:dyDescent="0.25">
      <c r="A102" s="13"/>
    </row>
    <row r="103" spans="1:1" x14ac:dyDescent="0.25">
      <c r="A103" s="13"/>
    </row>
    <row r="104" spans="1:1" x14ac:dyDescent="0.25">
      <c r="A104" s="13"/>
    </row>
    <row r="105" spans="1:1" x14ac:dyDescent="0.25">
      <c r="A105" s="13"/>
    </row>
    <row r="106" spans="1:1" x14ac:dyDescent="0.25">
      <c r="A106" s="13"/>
    </row>
    <row r="107" spans="1:1" x14ac:dyDescent="0.25">
      <c r="A107" s="13"/>
    </row>
    <row r="108" spans="1:1" x14ac:dyDescent="0.25">
      <c r="A108" s="13"/>
    </row>
    <row r="109" spans="1:1" x14ac:dyDescent="0.25">
      <c r="A109" s="13"/>
    </row>
    <row r="110" spans="1:1" x14ac:dyDescent="0.25">
      <c r="A110" s="13"/>
    </row>
    <row r="111" spans="1:1" x14ac:dyDescent="0.25">
      <c r="A111" s="13"/>
    </row>
  </sheetData>
  <mergeCells count="8">
    <mergeCell ref="C13:C14"/>
    <mergeCell ref="D13:D14"/>
    <mergeCell ref="A7:N7"/>
    <mergeCell ref="A8:N8"/>
    <mergeCell ref="A9:N9"/>
    <mergeCell ref="A10:N10"/>
    <mergeCell ref="A11:N11"/>
    <mergeCell ref="E12:M12"/>
  </mergeCells>
  <printOptions horizontalCentered="1"/>
  <pageMargins left="0.25" right="0.25" top="0.36" bottom="1.43" header="0.17" footer="0.17"/>
  <pageSetup paperSize="5" scale="80" orientation="landscape" r:id="rId1"/>
  <ignoredErrors>
    <ignoredError sqref="E50:G50 E58:G58 E68:G68 E73:G73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Plantilla Presupuesto</vt:lpstr>
      <vt:lpstr>Plantilla Ejecución </vt:lpstr>
      <vt:lpstr>'Plantilla Ejecución '!Área_de_impresión</vt:lpstr>
      <vt:lpstr>'Plantilla Ejecución '!Títulos_a_imprimir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Natalie Souffront</dc:creator>
  <cp:keywords/>
  <dc:description/>
  <cp:lastModifiedBy>Angela Comas</cp:lastModifiedBy>
  <cp:revision/>
  <cp:lastPrinted>2021-10-05T17:41:20Z</cp:lastPrinted>
  <dcterms:created xsi:type="dcterms:W3CDTF">2018-04-17T18:57:16Z</dcterms:created>
  <dcterms:modified xsi:type="dcterms:W3CDTF">2024-09-03T16:42:42Z</dcterms:modified>
  <cp:category/>
  <cp:contentStatus/>
</cp:coreProperties>
</file>